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erenkirtas/Documents/Ceteris/Raporlar/Tüketici Enflasyon Raporu/2026-02/"/>
    </mc:Choice>
  </mc:AlternateContent>
  <xr:revisionPtr revIDLastSave="0" documentId="13_ncr:1_{18178DA0-5383-C24B-9FC2-3C946D55B64F}" xr6:coauthVersionLast="47" xr6:coauthVersionMax="47" xr10:uidLastSave="{00000000-0000-0000-0000-000000000000}"/>
  <bookViews>
    <workbookView xWindow="0" yWindow="660" windowWidth="29400" windowHeight="18460" firstSheet="2" activeTab="7" xr2:uid="{00000000-000D-0000-FFFF-FFFF00000000}"/>
  </bookViews>
  <sheets>
    <sheet name="Manşet" sheetId="1" r:id="rId1"/>
    <sheet name="Çekirdek-MA" sheetId="2" r:id="rId2"/>
    <sheet name="Ana Gruplar Sepet Ağırlığı" sheetId="3" r:id="rId3"/>
    <sheet name="Ana Gruplar Endeks" sheetId="4" r:id="rId4"/>
    <sheet name="Ana Gruplar MoM" sheetId="5" r:id="rId5"/>
    <sheet name="Ana Gruplar YoY" sheetId="6" r:id="rId6"/>
    <sheet name="Ana Gruplar Katkı MoM" sheetId="7" r:id="rId7"/>
    <sheet name="Ana Gruplar Katkı YoY" sheetId="8" r:id="rId8"/>
    <sheet name="Proxy Katkı Puan" sheetId="9" r:id="rId9"/>
    <sheet name="Dış Değişken" sheetId="10" r:id="rId10"/>
    <sheet name="Momentum_3M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8" l="1"/>
  <c r="O51" i="8"/>
  <c r="N51" i="8"/>
  <c r="M51" i="8"/>
  <c r="L51" i="8"/>
  <c r="K51" i="8"/>
  <c r="J51" i="8"/>
  <c r="I51" i="8"/>
  <c r="G51" i="9" s="1"/>
  <c r="H51" i="8"/>
  <c r="G51" i="8"/>
  <c r="H51" i="9" s="1"/>
  <c r="F51" i="8"/>
  <c r="E51" i="8"/>
  <c r="D51" i="8"/>
  <c r="C51" i="8"/>
  <c r="P50" i="8"/>
  <c r="O50" i="8"/>
  <c r="N50" i="8"/>
  <c r="M50" i="8"/>
  <c r="L50" i="8"/>
  <c r="K50" i="8"/>
  <c r="J50" i="8"/>
  <c r="I50" i="8"/>
  <c r="G50" i="9" s="1"/>
  <c r="H50" i="8"/>
  <c r="G50" i="8"/>
  <c r="H50" i="9" s="1"/>
  <c r="F50" i="8"/>
  <c r="E50" i="8"/>
  <c r="D50" i="8"/>
  <c r="C50" i="8"/>
  <c r="P49" i="8"/>
  <c r="O49" i="8"/>
  <c r="N49" i="8"/>
  <c r="M49" i="8"/>
  <c r="L49" i="8"/>
  <c r="K49" i="8"/>
  <c r="J49" i="8"/>
  <c r="I49" i="8"/>
  <c r="G49" i="9" s="1"/>
  <c r="H49" i="8"/>
  <c r="G49" i="8"/>
  <c r="H49" i="9" s="1"/>
  <c r="F49" i="8"/>
  <c r="E49" i="8"/>
  <c r="D49" i="8"/>
  <c r="C49" i="8"/>
  <c r="P48" i="8"/>
  <c r="O48" i="8"/>
  <c r="N48" i="8"/>
  <c r="M48" i="8"/>
  <c r="L48" i="8"/>
  <c r="K48" i="8"/>
  <c r="J48" i="8"/>
  <c r="I48" i="8"/>
  <c r="F48" i="9" s="1"/>
  <c r="H48" i="8"/>
  <c r="G48" i="8"/>
  <c r="H48" i="9" s="1"/>
  <c r="F48" i="8"/>
  <c r="E48" i="8"/>
  <c r="D48" i="8"/>
  <c r="C48" i="8"/>
  <c r="P47" i="8"/>
  <c r="O47" i="8"/>
  <c r="N47" i="8"/>
  <c r="M47" i="8"/>
  <c r="L47" i="8"/>
  <c r="K47" i="8"/>
  <c r="J47" i="8"/>
  <c r="I47" i="8"/>
  <c r="G47" i="9" s="1"/>
  <c r="H47" i="8"/>
  <c r="G47" i="8"/>
  <c r="H47" i="9" s="1"/>
  <c r="F47" i="8"/>
  <c r="E47" i="8"/>
  <c r="D47" i="8"/>
  <c r="C47" i="8"/>
  <c r="P46" i="8"/>
  <c r="O46" i="8"/>
  <c r="N46" i="8"/>
  <c r="M46" i="8"/>
  <c r="L46" i="8"/>
  <c r="K46" i="8"/>
  <c r="J46" i="8"/>
  <c r="I46" i="8"/>
  <c r="G46" i="9" s="1"/>
  <c r="H46" i="8"/>
  <c r="G46" i="8"/>
  <c r="H46" i="9" s="1"/>
  <c r="F46" i="8"/>
  <c r="E46" i="8"/>
  <c r="D46" i="8"/>
  <c r="C46" i="8"/>
  <c r="P45" i="8"/>
  <c r="O45" i="8"/>
  <c r="N45" i="8"/>
  <c r="M45" i="8"/>
  <c r="L45" i="8"/>
  <c r="K45" i="8"/>
  <c r="J45" i="8"/>
  <c r="I45" i="8"/>
  <c r="G45" i="9" s="1"/>
  <c r="H45" i="8"/>
  <c r="G45" i="8"/>
  <c r="H45" i="9" s="1"/>
  <c r="F45" i="8"/>
  <c r="E45" i="8"/>
  <c r="D45" i="8"/>
  <c r="C45" i="8"/>
  <c r="P44" i="8"/>
  <c r="O44" i="8"/>
  <c r="N44" i="8"/>
  <c r="M44" i="8"/>
  <c r="L44" i="8"/>
  <c r="K44" i="8"/>
  <c r="J44" i="8"/>
  <c r="I44" i="8"/>
  <c r="G44" i="9" s="1"/>
  <c r="H44" i="8"/>
  <c r="G44" i="8"/>
  <c r="H44" i="9" s="1"/>
  <c r="F44" i="8"/>
  <c r="E44" i="8"/>
  <c r="D44" i="8"/>
  <c r="C44" i="8"/>
  <c r="P43" i="8"/>
  <c r="O43" i="8"/>
  <c r="N43" i="8"/>
  <c r="M43" i="8"/>
  <c r="L43" i="8"/>
  <c r="K43" i="8"/>
  <c r="J43" i="8"/>
  <c r="I43" i="8"/>
  <c r="F43" i="9" s="1"/>
  <c r="H43" i="8"/>
  <c r="G43" i="8"/>
  <c r="H43" i="9" s="1"/>
  <c r="F43" i="8"/>
  <c r="E43" i="8"/>
  <c r="D43" i="8"/>
  <c r="C43" i="8"/>
  <c r="P42" i="8"/>
  <c r="O42" i="8"/>
  <c r="N42" i="8"/>
  <c r="M42" i="8"/>
  <c r="L42" i="8"/>
  <c r="K42" i="8"/>
  <c r="J42" i="8"/>
  <c r="I42" i="8"/>
  <c r="G42" i="9" s="1"/>
  <c r="H42" i="8"/>
  <c r="G42" i="8"/>
  <c r="H42" i="9" s="1"/>
  <c r="F42" i="8"/>
  <c r="E42" i="8"/>
  <c r="D42" i="8"/>
  <c r="C42" i="8"/>
  <c r="P41" i="8"/>
  <c r="O41" i="8"/>
  <c r="N41" i="8"/>
  <c r="M41" i="8"/>
  <c r="L41" i="8"/>
  <c r="K41" i="8"/>
  <c r="J41" i="8"/>
  <c r="I41" i="8"/>
  <c r="G41" i="9" s="1"/>
  <c r="H41" i="8"/>
  <c r="G41" i="8"/>
  <c r="H41" i="9" s="1"/>
  <c r="F41" i="8"/>
  <c r="E41" i="8"/>
  <c r="D41" i="8"/>
  <c r="C41" i="8"/>
  <c r="P40" i="8"/>
  <c r="O40" i="8"/>
  <c r="N40" i="8"/>
  <c r="M40" i="8"/>
  <c r="L40" i="8"/>
  <c r="K40" i="8"/>
  <c r="J40" i="8"/>
  <c r="I40" i="8"/>
  <c r="G40" i="9" s="1"/>
  <c r="H40" i="8"/>
  <c r="G40" i="8"/>
  <c r="H40" i="9" s="1"/>
  <c r="F40" i="8"/>
  <c r="E40" i="8"/>
  <c r="D40" i="8"/>
  <c r="C40" i="8"/>
  <c r="P39" i="8"/>
  <c r="O39" i="8"/>
  <c r="N39" i="8"/>
  <c r="M39" i="8"/>
  <c r="L39" i="8"/>
  <c r="K39" i="8"/>
  <c r="J39" i="8"/>
  <c r="I39" i="8"/>
  <c r="G39" i="9" s="1"/>
  <c r="H39" i="8"/>
  <c r="G39" i="8"/>
  <c r="H39" i="9" s="1"/>
  <c r="F39" i="8"/>
  <c r="E39" i="8"/>
  <c r="D39" i="8"/>
  <c r="C39" i="8"/>
  <c r="P38" i="8"/>
  <c r="O38" i="8"/>
  <c r="N38" i="8"/>
  <c r="M38" i="8"/>
  <c r="L38" i="8"/>
  <c r="K38" i="8"/>
  <c r="J38" i="8"/>
  <c r="I38" i="8"/>
  <c r="F38" i="9" s="1"/>
  <c r="H38" i="8"/>
  <c r="G38" i="8"/>
  <c r="H38" i="9" s="1"/>
  <c r="F38" i="8"/>
  <c r="E38" i="8"/>
  <c r="D38" i="8"/>
  <c r="C38" i="8"/>
  <c r="P37" i="8"/>
  <c r="O37" i="8"/>
  <c r="N37" i="8"/>
  <c r="M37" i="8"/>
  <c r="L37" i="8"/>
  <c r="K37" i="8"/>
  <c r="J37" i="8"/>
  <c r="I37" i="8"/>
  <c r="G37" i="9" s="1"/>
  <c r="H37" i="8"/>
  <c r="G37" i="8"/>
  <c r="H37" i="9" s="1"/>
  <c r="F37" i="8"/>
  <c r="E37" i="8"/>
  <c r="D37" i="8"/>
  <c r="C37" i="8"/>
  <c r="P36" i="8"/>
  <c r="O36" i="8"/>
  <c r="N36" i="8"/>
  <c r="M36" i="8"/>
  <c r="L36" i="8"/>
  <c r="K36" i="8"/>
  <c r="J36" i="8"/>
  <c r="I36" i="8"/>
  <c r="G36" i="9" s="1"/>
  <c r="H36" i="8"/>
  <c r="G36" i="8"/>
  <c r="H36" i="9" s="1"/>
  <c r="F36" i="8"/>
  <c r="E36" i="8"/>
  <c r="D36" i="8"/>
  <c r="C36" i="8"/>
  <c r="P35" i="8"/>
  <c r="O35" i="8"/>
  <c r="N35" i="8"/>
  <c r="M35" i="8"/>
  <c r="L35" i="8"/>
  <c r="K35" i="8"/>
  <c r="J35" i="8"/>
  <c r="I35" i="8"/>
  <c r="G35" i="9" s="1"/>
  <c r="H35" i="8"/>
  <c r="G35" i="8"/>
  <c r="H35" i="9" s="1"/>
  <c r="F35" i="8"/>
  <c r="E35" i="8"/>
  <c r="D35" i="8"/>
  <c r="C35" i="8"/>
  <c r="P34" i="8"/>
  <c r="O34" i="8"/>
  <c r="N34" i="8"/>
  <c r="M34" i="8"/>
  <c r="L34" i="8"/>
  <c r="K34" i="8"/>
  <c r="J34" i="8"/>
  <c r="I34" i="8"/>
  <c r="G34" i="9" s="1"/>
  <c r="H34" i="8"/>
  <c r="G34" i="8"/>
  <c r="H34" i="9" s="1"/>
  <c r="F34" i="8"/>
  <c r="E34" i="8"/>
  <c r="D34" i="8"/>
  <c r="C34" i="8"/>
  <c r="P33" i="8"/>
  <c r="O33" i="8"/>
  <c r="N33" i="8"/>
  <c r="M33" i="8"/>
  <c r="L33" i="8"/>
  <c r="K33" i="8"/>
  <c r="J33" i="8"/>
  <c r="I33" i="8"/>
  <c r="F33" i="9" s="1"/>
  <c r="H33" i="8"/>
  <c r="G33" i="8"/>
  <c r="H33" i="9" s="1"/>
  <c r="F33" i="8"/>
  <c r="E33" i="8"/>
  <c r="D33" i="8"/>
  <c r="C33" i="8"/>
  <c r="P32" i="8"/>
  <c r="O32" i="8"/>
  <c r="N32" i="8"/>
  <c r="M32" i="8"/>
  <c r="L32" i="8"/>
  <c r="K32" i="8"/>
  <c r="J32" i="8"/>
  <c r="I32" i="8"/>
  <c r="G32" i="9" s="1"/>
  <c r="H32" i="8"/>
  <c r="G32" i="8"/>
  <c r="H32" i="9" s="1"/>
  <c r="F32" i="8"/>
  <c r="E32" i="8"/>
  <c r="D32" i="8"/>
  <c r="C32" i="8"/>
  <c r="P31" i="8"/>
  <c r="O31" i="8"/>
  <c r="N31" i="8"/>
  <c r="M31" i="8"/>
  <c r="L31" i="8"/>
  <c r="K31" i="8"/>
  <c r="J31" i="8"/>
  <c r="I31" i="8"/>
  <c r="G31" i="9" s="1"/>
  <c r="H31" i="8"/>
  <c r="G31" i="8"/>
  <c r="H31" i="9" s="1"/>
  <c r="F31" i="8"/>
  <c r="E31" i="8"/>
  <c r="D31" i="8"/>
  <c r="C31" i="8"/>
  <c r="P30" i="8"/>
  <c r="O30" i="8"/>
  <c r="N30" i="8"/>
  <c r="M30" i="8"/>
  <c r="L30" i="8"/>
  <c r="K30" i="8"/>
  <c r="J30" i="8"/>
  <c r="I30" i="8"/>
  <c r="G30" i="9" s="1"/>
  <c r="H30" i="8"/>
  <c r="G30" i="8"/>
  <c r="H30" i="9" s="1"/>
  <c r="F30" i="8"/>
  <c r="E30" i="8"/>
  <c r="D30" i="8"/>
  <c r="C30" i="8"/>
  <c r="P29" i="8"/>
  <c r="O29" i="8"/>
  <c r="N29" i="8"/>
  <c r="M29" i="8"/>
  <c r="L29" i="8"/>
  <c r="K29" i="8"/>
  <c r="J29" i="8"/>
  <c r="I29" i="8"/>
  <c r="G29" i="9" s="1"/>
  <c r="H29" i="8"/>
  <c r="G29" i="8"/>
  <c r="H29" i="9" s="1"/>
  <c r="F29" i="8"/>
  <c r="E29" i="8"/>
  <c r="D29" i="8"/>
  <c r="C29" i="8"/>
  <c r="P28" i="8"/>
  <c r="O28" i="8"/>
  <c r="N28" i="8"/>
  <c r="M28" i="8"/>
  <c r="L28" i="8"/>
  <c r="K28" i="8"/>
  <c r="J28" i="8"/>
  <c r="I28" i="8"/>
  <c r="F28" i="9" s="1"/>
  <c r="H28" i="8"/>
  <c r="G28" i="8"/>
  <c r="H28" i="9" s="1"/>
  <c r="F28" i="8"/>
  <c r="E28" i="8"/>
  <c r="D28" i="8"/>
  <c r="C28" i="8"/>
  <c r="P27" i="8"/>
  <c r="O27" i="8"/>
  <c r="N27" i="8"/>
  <c r="M27" i="8"/>
  <c r="L27" i="8"/>
  <c r="K27" i="8"/>
  <c r="J27" i="8"/>
  <c r="I27" i="8"/>
  <c r="G27" i="9" s="1"/>
  <c r="H27" i="8"/>
  <c r="G27" i="8"/>
  <c r="H27" i="9" s="1"/>
  <c r="F27" i="8"/>
  <c r="E27" i="8"/>
  <c r="D27" i="8"/>
  <c r="C27" i="8"/>
  <c r="P26" i="8"/>
  <c r="O26" i="8"/>
  <c r="N26" i="8"/>
  <c r="M26" i="8"/>
  <c r="L26" i="8"/>
  <c r="K26" i="8"/>
  <c r="J26" i="8"/>
  <c r="I26" i="8"/>
  <c r="G26" i="9" s="1"/>
  <c r="H26" i="8"/>
  <c r="G26" i="8"/>
  <c r="H26" i="9" s="1"/>
  <c r="F26" i="8"/>
  <c r="E26" i="8"/>
  <c r="D26" i="8"/>
  <c r="C26" i="8"/>
  <c r="P25" i="8"/>
  <c r="O25" i="8"/>
  <c r="N25" i="8"/>
  <c r="M25" i="8"/>
  <c r="L25" i="8"/>
  <c r="K25" i="8"/>
  <c r="J25" i="8"/>
  <c r="I25" i="8"/>
  <c r="G25" i="9" s="1"/>
  <c r="H25" i="8"/>
  <c r="G25" i="8"/>
  <c r="H25" i="9" s="1"/>
  <c r="F25" i="8"/>
  <c r="E25" i="8"/>
  <c r="D25" i="8"/>
  <c r="C25" i="8"/>
  <c r="P24" i="8"/>
  <c r="O24" i="8"/>
  <c r="N24" i="8"/>
  <c r="M24" i="8"/>
  <c r="G24" i="9" s="1"/>
  <c r="L24" i="8"/>
  <c r="K24" i="8"/>
  <c r="J24" i="8"/>
  <c r="I24" i="8"/>
  <c r="F24" i="9" s="1"/>
  <c r="H24" i="8"/>
  <c r="G24" i="8"/>
  <c r="H24" i="9" s="1"/>
  <c r="F24" i="8"/>
  <c r="E24" i="8"/>
  <c r="D24" i="8"/>
  <c r="C24" i="8"/>
  <c r="P23" i="8"/>
  <c r="O23" i="8"/>
  <c r="N23" i="8"/>
  <c r="M23" i="8"/>
  <c r="L23" i="8"/>
  <c r="K23" i="8"/>
  <c r="J23" i="8"/>
  <c r="I23" i="8"/>
  <c r="F23" i="9" s="1"/>
  <c r="H23" i="8"/>
  <c r="G23" i="8"/>
  <c r="H23" i="9" s="1"/>
  <c r="F23" i="8"/>
  <c r="E23" i="8"/>
  <c r="D23" i="8"/>
  <c r="C23" i="8"/>
  <c r="P22" i="8"/>
  <c r="O22" i="8"/>
  <c r="N22" i="8"/>
  <c r="M22" i="8"/>
  <c r="L22" i="8"/>
  <c r="K22" i="8"/>
  <c r="J22" i="8"/>
  <c r="I22" i="8"/>
  <c r="G22" i="9" s="1"/>
  <c r="H22" i="8"/>
  <c r="G22" i="8"/>
  <c r="H22" i="9" s="1"/>
  <c r="F22" i="8"/>
  <c r="E22" i="8"/>
  <c r="D22" i="8"/>
  <c r="C22" i="8"/>
  <c r="P21" i="8"/>
  <c r="O21" i="8"/>
  <c r="N21" i="8"/>
  <c r="M21" i="8"/>
  <c r="L21" i="8"/>
  <c r="K21" i="8"/>
  <c r="J21" i="8"/>
  <c r="I21" i="8"/>
  <c r="G21" i="9" s="1"/>
  <c r="H21" i="8"/>
  <c r="G21" i="8"/>
  <c r="H21" i="9" s="1"/>
  <c r="F21" i="8"/>
  <c r="E21" i="8"/>
  <c r="D21" i="8"/>
  <c r="C21" i="8"/>
  <c r="P20" i="8"/>
  <c r="O20" i="8"/>
  <c r="N20" i="8"/>
  <c r="M20" i="8"/>
  <c r="L20" i="8"/>
  <c r="K20" i="8"/>
  <c r="J20" i="8"/>
  <c r="I20" i="8"/>
  <c r="G20" i="9" s="1"/>
  <c r="H20" i="8"/>
  <c r="G20" i="8"/>
  <c r="H20" i="9" s="1"/>
  <c r="F20" i="8"/>
  <c r="E20" i="8"/>
  <c r="D20" i="8"/>
  <c r="C20" i="8"/>
  <c r="P19" i="8"/>
  <c r="O19" i="8"/>
  <c r="N19" i="8"/>
  <c r="M19" i="8"/>
  <c r="G19" i="9" s="1"/>
  <c r="L19" i="8"/>
  <c r="K19" i="8"/>
  <c r="J19" i="8"/>
  <c r="I19" i="8"/>
  <c r="F19" i="9" s="1"/>
  <c r="H19" i="8"/>
  <c r="G19" i="8"/>
  <c r="H19" i="9" s="1"/>
  <c r="F19" i="8"/>
  <c r="E19" i="8"/>
  <c r="D19" i="8"/>
  <c r="C19" i="8"/>
  <c r="P18" i="8"/>
  <c r="O18" i="8"/>
  <c r="N18" i="8"/>
  <c r="M18" i="8"/>
  <c r="L18" i="8"/>
  <c r="K18" i="8"/>
  <c r="J18" i="8"/>
  <c r="I18" i="8"/>
  <c r="F18" i="9" s="1"/>
  <c r="H18" i="8"/>
  <c r="G18" i="8"/>
  <c r="H18" i="9" s="1"/>
  <c r="F18" i="8"/>
  <c r="E18" i="8"/>
  <c r="D18" i="8"/>
  <c r="C18" i="8"/>
  <c r="P17" i="8"/>
  <c r="O17" i="8"/>
  <c r="N17" i="8"/>
  <c r="M17" i="8"/>
  <c r="L17" i="8"/>
  <c r="K17" i="8"/>
  <c r="J17" i="8"/>
  <c r="I17" i="8"/>
  <c r="G17" i="9" s="1"/>
  <c r="H17" i="8"/>
  <c r="G17" i="8"/>
  <c r="H17" i="9" s="1"/>
  <c r="F17" i="8"/>
  <c r="E17" i="8"/>
  <c r="D17" i="8"/>
  <c r="C17" i="8"/>
  <c r="P16" i="8"/>
  <c r="O16" i="8"/>
  <c r="N16" i="8"/>
  <c r="M16" i="8"/>
  <c r="L16" i="8"/>
  <c r="K16" i="8"/>
  <c r="J16" i="8"/>
  <c r="I16" i="8"/>
  <c r="G16" i="9" s="1"/>
  <c r="H16" i="8"/>
  <c r="G16" i="8"/>
  <c r="H16" i="9" s="1"/>
  <c r="F16" i="8"/>
  <c r="E16" i="8"/>
  <c r="D16" i="8"/>
  <c r="C16" i="8"/>
  <c r="P15" i="8"/>
  <c r="O15" i="8"/>
  <c r="N15" i="8"/>
  <c r="M15" i="8"/>
  <c r="L15" i="8"/>
  <c r="K15" i="8"/>
  <c r="J15" i="8"/>
  <c r="I15" i="8"/>
  <c r="G15" i="9" s="1"/>
  <c r="H15" i="8"/>
  <c r="G15" i="8"/>
  <c r="H15" i="9" s="1"/>
  <c r="F15" i="8"/>
  <c r="E15" i="8"/>
  <c r="D15" i="8"/>
  <c r="C15" i="8"/>
  <c r="P14" i="8"/>
  <c r="O14" i="8"/>
  <c r="N14" i="8"/>
  <c r="M14" i="8"/>
  <c r="G14" i="9" s="1"/>
  <c r="L14" i="8"/>
  <c r="K14" i="8"/>
  <c r="J14" i="8"/>
  <c r="I14" i="8"/>
  <c r="F14" i="9" s="1"/>
  <c r="H14" i="8"/>
  <c r="G14" i="8"/>
  <c r="H14" i="9" s="1"/>
  <c r="F14" i="8"/>
  <c r="E14" i="8"/>
  <c r="D14" i="8"/>
  <c r="C14" i="8"/>
  <c r="P13" i="8"/>
  <c r="O13" i="8"/>
  <c r="N13" i="8"/>
  <c r="M13" i="8"/>
  <c r="L13" i="8"/>
  <c r="K13" i="8"/>
  <c r="J13" i="8"/>
  <c r="I13" i="8"/>
  <c r="F13" i="9" s="1"/>
  <c r="H13" i="8"/>
  <c r="G13" i="8"/>
  <c r="H13" i="9" s="1"/>
  <c r="F13" i="8"/>
  <c r="E13" i="8"/>
  <c r="D13" i="8"/>
  <c r="C13" i="8"/>
  <c r="P12" i="8"/>
  <c r="O12" i="8"/>
  <c r="N12" i="8"/>
  <c r="M12" i="8"/>
  <c r="L12" i="8"/>
  <c r="K12" i="8"/>
  <c r="J12" i="8"/>
  <c r="I12" i="8"/>
  <c r="G12" i="9" s="1"/>
  <c r="H12" i="8"/>
  <c r="G12" i="8"/>
  <c r="H12" i="9" s="1"/>
  <c r="F12" i="8"/>
  <c r="E12" i="8"/>
  <c r="D12" i="8"/>
  <c r="C12" i="8"/>
  <c r="P11" i="8"/>
  <c r="O11" i="8"/>
  <c r="N11" i="8"/>
  <c r="M11" i="8"/>
  <c r="L11" i="8"/>
  <c r="K11" i="8"/>
  <c r="J11" i="8"/>
  <c r="I11" i="8"/>
  <c r="G11" i="9" s="1"/>
  <c r="H11" i="8"/>
  <c r="G11" i="8"/>
  <c r="H11" i="9" s="1"/>
  <c r="F11" i="8"/>
  <c r="E11" i="8"/>
  <c r="D11" i="8"/>
  <c r="C11" i="8"/>
  <c r="P10" i="8"/>
  <c r="O10" i="8"/>
  <c r="N10" i="8"/>
  <c r="M10" i="8"/>
  <c r="L10" i="8"/>
  <c r="K10" i="8"/>
  <c r="J10" i="8"/>
  <c r="I10" i="8"/>
  <c r="G10" i="9" s="1"/>
  <c r="H10" i="8"/>
  <c r="G10" i="8"/>
  <c r="H10" i="9" s="1"/>
  <c r="F10" i="8"/>
  <c r="E10" i="8"/>
  <c r="D10" i="8"/>
  <c r="C10" i="8"/>
  <c r="P9" i="8"/>
  <c r="O9" i="8"/>
  <c r="N9" i="8"/>
  <c r="M9" i="8"/>
  <c r="G9" i="9" s="1"/>
  <c r="L9" i="8"/>
  <c r="K9" i="8"/>
  <c r="J9" i="8"/>
  <c r="I9" i="8"/>
  <c r="F9" i="9" s="1"/>
  <c r="H9" i="8"/>
  <c r="G9" i="8"/>
  <c r="H9" i="9" s="1"/>
  <c r="F9" i="8"/>
  <c r="E9" i="8"/>
  <c r="D9" i="8"/>
  <c r="C9" i="8"/>
  <c r="P8" i="8"/>
  <c r="O8" i="8"/>
  <c r="N8" i="8"/>
  <c r="M8" i="8"/>
  <c r="L8" i="8"/>
  <c r="K8" i="8"/>
  <c r="J8" i="8"/>
  <c r="I8" i="8"/>
  <c r="F8" i="9" s="1"/>
  <c r="H8" i="8"/>
  <c r="G8" i="8"/>
  <c r="H8" i="9" s="1"/>
  <c r="F8" i="8"/>
  <c r="E8" i="8"/>
  <c r="D8" i="8"/>
  <c r="C8" i="8"/>
  <c r="P7" i="8"/>
  <c r="O7" i="8"/>
  <c r="N7" i="8"/>
  <c r="M7" i="8"/>
  <c r="L7" i="8"/>
  <c r="K7" i="8"/>
  <c r="J7" i="8"/>
  <c r="I7" i="8"/>
  <c r="G7" i="9" s="1"/>
  <c r="H7" i="8"/>
  <c r="G7" i="8"/>
  <c r="H7" i="9" s="1"/>
  <c r="F7" i="8"/>
  <c r="E7" i="8"/>
  <c r="D7" i="8"/>
  <c r="C7" i="8"/>
  <c r="P6" i="8"/>
  <c r="O6" i="8"/>
  <c r="N6" i="8"/>
  <c r="M6" i="8"/>
  <c r="L6" i="8"/>
  <c r="K6" i="8"/>
  <c r="J6" i="8"/>
  <c r="I6" i="8"/>
  <c r="G6" i="9" s="1"/>
  <c r="H6" i="8"/>
  <c r="G6" i="8"/>
  <c r="H6" i="9" s="1"/>
  <c r="F6" i="8"/>
  <c r="E6" i="8"/>
  <c r="D6" i="8"/>
  <c r="C6" i="8"/>
  <c r="P5" i="8"/>
  <c r="O5" i="8"/>
  <c r="N5" i="8"/>
  <c r="M5" i="8"/>
  <c r="L5" i="8"/>
  <c r="K5" i="8"/>
  <c r="J5" i="8"/>
  <c r="I5" i="8"/>
  <c r="G5" i="9" s="1"/>
  <c r="H5" i="8"/>
  <c r="G5" i="8"/>
  <c r="H5" i="9" s="1"/>
  <c r="F5" i="8"/>
  <c r="E5" i="8"/>
  <c r="D5" i="8"/>
  <c r="C5" i="8"/>
  <c r="P4" i="8"/>
  <c r="O4" i="8"/>
  <c r="N4" i="8"/>
  <c r="M4" i="8"/>
  <c r="G4" i="9" s="1"/>
  <c r="L4" i="8"/>
  <c r="K4" i="8"/>
  <c r="J4" i="8"/>
  <c r="I4" i="8"/>
  <c r="F4" i="9" s="1"/>
  <c r="H4" i="8"/>
  <c r="G4" i="8"/>
  <c r="H4" i="9" s="1"/>
  <c r="F4" i="8"/>
  <c r="E4" i="8"/>
  <c r="D4" i="8"/>
  <c r="C4" i="8"/>
  <c r="P3" i="8"/>
  <c r="O3" i="8"/>
  <c r="N3" i="8"/>
  <c r="M3" i="8"/>
  <c r="L3" i="8"/>
  <c r="K3" i="8"/>
  <c r="J3" i="8"/>
  <c r="I3" i="8"/>
  <c r="F3" i="9" s="1"/>
  <c r="H3" i="8"/>
  <c r="G3" i="8"/>
  <c r="H3" i="9" s="1"/>
  <c r="F3" i="8"/>
  <c r="E3" i="8"/>
  <c r="D3" i="8"/>
  <c r="C3" i="8"/>
  <c r="P2" i="8"/>
  <c r="O2" i="8"/>
  <c r="N2" i="8"/>
  <c r="M2" i="8"/>
  <c r="L2" i="8"/>
  <c r="K2" i="8"/>
  <c r="J2" i="8"/>
  <c r="I2" i="8"/>
  <c r="G2" i="9" s="1"/>
  <c r="H2" i="8"/>
  <c r="G2" i="8"/>
  <c r="H2" i="9" s="1"/>
  <c r="F2" i="8"/>
  <c r="E2" i="8"/>
  <c r="D2" i="8"/>
  <c r="C2" i="8"/>
  <c r="P51" i="7"/>
  <c r="O51" i="7"/>
  <c r="N51" i="7"/>
  <c r="M51" i="7"/>
  <c r="L51" i="7"/>
  <c r="K51" i="7"/>
  <c r="J51" i="7"/>
  <c r="I51" i="7"/>
  <c r="D51" i="9" s="1"/>
  <c r="H51" i="7"/>
  <c r="G51" i="7"/>
  <c r="E51" i="9" s="1"/>
  <c r="F51" i="7"/>
  <c r="E51" i="7"/>
  <c r="D51" i="7"/>
  <c r="C51" i="9" s="1"/>
  <c r="C51" i="7"/>
  <c r="P50" i="7"/>
  <c r="O50" i="7"/>
  <c r="N50" i="7"/>
  <c r="M50" i="7"/>
  <c r="L50" i="7"/>
  <c r="K50" i="7"/>
  <c r="J50" i="7"/>
  <c r="I50" i="7"/>
  <c r="D50" i="9" s="1"/>
  <c r="H50" i="7"/>
  <c r="G50" i="7"/>
  <c r="E50" i="9" s="1"/>
  <c r="F50" i="7"/>
  <c r="E50" i="7"/>
  <c r="D50" i="7"/>
  <c r="C50" i="9" s="1"/>
  <c r="C50" i="7"/>
  <c r="P49" i="7"/>
  <c r="O49" i="7"/>
  <c r="N49" i="7"/>
  <c r="M49" i="7"/>
  <c r="L49" i="7"/>
  <c r="K49" i="7"/>
  <c r="J49" i="7"/>
  <c r="I49" i="7"/>
  <c r="D49" i="9" s="1"/>
  <c r="H49" i="7"/>
  <c r="G49" i="7"/>
  <c r="E49" i="9" s="1"/>
  <c r="F49" i="7"/>
  <c r="E49" i="7"/>
  <c r="D49" i="7"/>
  <c r="C49" i="9" s="1"/>
  <c r="C49" i="7"/>
  <c r="P48" i="7"/>
  <c r="O48" i="7"/>
  <c r="N48" i="7"/>
  <c r="M48" i="7"/>
  <c r="L48" i="7"/>
  <c r="K48" i="7"/>
  <c r="J48" i="7"/>
  <c r="I48" i="7"/>
  <c r="D48" i="9" s="1"/>
  <c r="H48" i="7"/>
  <c r="G48" i="7"/>
  <c r="E48" i="9" s="1"/>
  <c r="F48" i="7"/>
  <c r="E48" i="7"/>
  <c r="D48" i="7"/>
  <c r="C48" i="9" s="1"/>
  <c r="C48" i="7"/>
  <c r="P47" i="7"/>
  <c r="O47" i="7"/>
  <c r="N47" i="7"/>
  <c r="M47" i="7"/>
  <c r="L47" i="7"/>
  <c r="K47" i="7"/>
  <c r="J47" i="7"/>
  <c r="I47" i="7"/>
  <c r="D47" i="9" s="1"/>
  <c r="H47" i="7"/>
  <c r="G47" i="7"/>
  <c r="E47" i="9" s="1"/>
  <c r="F47" i="7"/>
  <c r="E47" i="7"/>
  <c r="D47" i="7"/>
  <c r="C47" i="9" s="1"/>
  <c r="C47" i="7"/>
  <c r="P46" i="7"/>
  <c r="O46" i="7"/>
  <c r="N46" i="7"/>
  <c r="M46" i="7"/>
  <c r="L46" i="7"/>
  <c r="K46" i="7"/>
  <c r="J46" i="7"/>
  <c r="I46" i="7"/>
  <c r="D46" i="9" s="1"/>
  <c r="H46" i="7"/>
  <c r="G46" i="7"/>
  <c r="E46" i="9" s="1"/>
  <c r="F46" i="7"/>
  <c r="E46" i="7"/>
  <c r="D46" i="7"/>
  <c r="C46" i="9" s="1"/>
  <c r="C46" i="7"/>
  <c r="P45" i="7"/>
  <c r="O45" i="7"/>
  <c r="N45" i="7"/>
  <c r="M45" i="7"/>
  <c r="L45" i="7"/>
  <c r="K45" i="7"/>
  <c r="J45" i="7"/>
  <c r="I45" i="7"/>
  <c r="D45" i="9" s="1"/>
  <c r="H45" i="7"/>
  <c r="G45" i="7"/>
  <c r="E45" i="9" s="1"/>
  <c r="F45" i="7"/>
  <c r="E45" i="7"/>
  <c r="D45" i="7"/>
  <c r="C45" i="9" s="1"/>
  <c r="C45" i="7"/>
  <c r="P44" i="7"/>
  <c r="O44" i="7"/>
  <c r="N44" i="7"/>
  <c r="M44" i="7"/>
  <c r="L44" i="7"/>
  <c r="K44" i="7"/>
  <c r="J44" i="7"/>
  <c r="I44" i="7"/>
  <c r="D44" i="9" s="1"/>
  <c r="H44" i="7"/>
  <c r="G44" i="7"/>
  <c r="E44" i="9" s="1"/>
  <c r="F44" i="7"/>
  <c r="E44" i="7"/>
  <c r="D44" i="7"/>
  <c r="C44" i="9" s="1"/>
  <c r="C44" i="7"/>
  <c r="P43" i="7"/>
  <c r="O43" i="7"/>
  <c r="N43" i="7"/>
  <c r="M43" i="7"/>
  <c r="L43" i="7"/>
  <c r="K43" i="7"/>
  <c r="J43" i="7"/>
  <c r="I43" i="7"/>
  <c r="D43" i="9" s="1"/>
  <c r="H43" i="7"/>
  <c r="G43" i="7"/>
  <c r="E43" i="9" s="1"/>
  <c r="F43" i="7"/>
  <c r="E43" i="7"/>
  <c r="D43" i="7"/>
  <c r="C43" i="9" s="1"/>
  <c r="C43" i="7"/>
  <c r="P42" i="7"/>
  <c r="O42" i="7"/>
  <c r="N42" i="7"/>
  <c r="M42" i="7"/>
  <c r="L42" i="7"/>
  <c r="K42" i="7"/>
  <c r="J42" i="7"/>
  <c r="I42" i="7"/>
  <c r="D42" i="9" s="1"/>
  <c r="H42" i="7"/>
  <c r="G42" i="7"/>
  <c r="E42" i="9" s="1"/>
  <c r="F42" i="7"/>
  <c r="E42" i="7"/>
  <c r="D42" i="7"/>
  <c r="C42" i="9" s="1"/>
  <c r="C42" i="7"/>
  <c r="P41" i="7"/>
  <c r="O41" i="7"/>
  <c r="N41" i="7"/>
  <c r="M41" i="7"/>
  <c r="L41" i="7"/>
  <c r="K41" i="7"/>
  <c r="J41" i="7"/>
  <c r="I41" i="7"/>
  <c r="D41" i="9" s="1"/>
  <c r="H41" i="7"/>
  <c r="G41" i="7"/>
  <c r="E41" i="9" s="1"/>
  <c r="F41" i="7"/>
  <c r="E41" i="7"/>
  <c r="D41" i="7"/>
  <c r="C41" i="9" s="1"/>
  <c r="C41" i="7"/>
  <c r="P40" i="7"/>
  <c r="O40" i="7"/>
  <c r="N40" i="7"/>
  <c r="M40" i="7"/>
  <c r="L40" i="7"/>
  <c r="K40" i="7"/>
  <c r="J40" i="7"/>
  <c r="I40" i="7"/>
  <c r="D40" i="9" s="1"/>
  <c r="H40" i="7"/>
  <c r="G40" i="7"/>
  <c r="E40" i="9" s="1"/>
  <c r="F40" i="7"/>
  <c r="E40" i="7"/>
  <c r="D40" i="7"/>
  <c r="C40" i="9" s="1"/>
  <c r="C40" i="7"/>
  <c r="P39" i="7"/>
  <c r="O39" i="7"/>
  <c r="N39" i="7"/>
  <c r="M39" i="7"/>
  <c r="L39" i="7"/>
  <c r="K39" i="7"/>
  <c r="J39" i="7"/>
  <c r="I39" i="7"/>
  <c r="D39" i="9" s="1"/>
  <c r="H39" i="7"/>
  <c r="G39" i="7"/>
  <c r="E39" i="9" s="1"/>
  <c r="F39" i="7"/>
  <c r="E39" i="7"/>
  <c r="D39" i="7"/>
  <c r="C39" i="9" s="1"/>
  <c r="C39" i="7"/>
  <c r="P38" i="7"/>
  <c r="O38" i="7"/>
  <c r="N38" i="7"/>
  <c r="M38" i="7"/>
  <c r="L38" i="7"/>
  <c r="K38" i="7"/>
  <c r="J38" i="7"/>
  <c r="I38" i="7"/>
  <c r="D38" i="9" s="1"/>
  <c r="H38" i="7"/>
  <c r="G38" i="7"/>
  <c r="E38" i="9" s="1"/>
  <c r="F38" i="7"/>
  <c r="E38" i="7"/>
  <c r="D38" i="7"/>
  <c r="C38" i="9" s="1"/>
  <c r="C38" i="7"/>
  <c r="P37" i="7"/>
  <c r="O37" i="7"/>
  <c r="N37" i="7"/>
  <c r="M37" i="7"/>
  <c r="L37" i="7"/>
  <c r="K37" i="7"/>
  <c r="J37" i="7"/>
  <c r="I37" i="7"/>
  <c r="D37" i="9" s="1"/>
  <c r="H37" i="7"/>
  <c r="G37" i="7"/>
  <c r="E37" i="9" s="1"/>
  <c r="F37" i="7"/>
  <c r="E37" i="7"/>
  <c r="D37" i="7"/>
  <c r="C37" i="9" s="1"/>
  <c r="C37" i="7"/>
  <c r="P36" i="7"/>
  <c r="O36" i="7"/>
  <c r="N36" i="7"/>
  <c r="M36" i="7"/>
  <c r="L36" i="7"/>
  <c r="K36" i="7"/>
  <c r="J36" i="7"/>
  <c r="I36" i="7"/>
  <c r="D36" i="9" s="1"/>
  <c r="H36" i="7"/>
  <c r="G36" i="7"/>
  <c r="E36" i="9" s="1"/>
  <c r="F36" i="7"/>
  <c r="E36" i="7"/>
  <c r="D36" i="7"/>
  <c r="C36" i="9" s="1"/>
  <c r="C36" i="7"/>
  <c r="P35" i="7"/>
  <c r="O35" i="7"/>
  <c r="N35" i="7"/>
  <c r="M35" i="7"/>
  <c r="L35" i="7"/>
  <c r="K35" i="7"/>
  <c r="J35" i="7"/>
  <c r="I35" i="7"/>
  <c r="D35" i="9" s="1"/>
  <c r="H35" i="7"/>
  <c r="G35" i="7"/>
  <c r="E35" i="9" s="1"/>
  <c r="F35" i="7"/>
  <c r="E35" i="7"/>
  <c r="D35" i="7"/>
  <c r="C35" i="9" s="1"/>
  <c r="C35" i="7"/>
  <c r="P34" i="7"/>
  <c r="O34" i="7"/>
  <c r="N34" i="7"/>
  <c r="M34" i="7"/>
  <c r="L34" i="7"/>
  <c r="K34" i="7"/>
  <c r="J34" i="7"/>
  <c r="I34" i="7"/>
  <c r="D34" i="9" s="1"/>
  <c r="H34" i="7"/>
  <c r="G34" i="7"/>
  <c r="E34" i="9" s="1"/>
  <c r="F34" i="7"/>
  <c r="E34" i="7"/>
  <c r="D34" i="7"/>
  <c r="C34" i="9" s="1"/>
  <c r="C34" i="7"/>
  <c r="P33" i="7"/>
  <c r="O33" i="7"/>
  <c r="N33" i="7"/>
  <c r="M33" i="7"/>
  <c r="L33" i="7"/>
  <c r="K33" i="7"/>
  <c r="J33" i="7"/>
  <c r="I33" i="7"/>
  <c r="D33" i="9" s="1"/>
  <c r="H33" i="7"/>
  <c r="G33" i="7"/>
  <c r="E33" i="9" s="1"/>
  <c r="F33" i="7"/>
  <c r="E33" i="7"/>
  <c r="D33" i="7"/>
  <c r="C33" i="9" s="1"/>
  <c r="C33" i="7"/>
  <c r="P32" i="7"/>
  <c r="O32" i="7"/>
  <c r="N32" i="7"/>
  <c r="M32" i="7"/>
  <c r="L32" i="7"/>
  <c r="K32" i="7"/>
  <c r="J32" i="7"/>
  <c r="I32" i="7"/>
  <c r="D32" i="9" s="1"/>
  <c r="H32" i="7"/>
  <c r="G32" i="7"/>
  <c r="E32" i="9" s="1"/>
  <c r="F32" i="7"/>
  <c r="E32" i="7"/>
  <c r="D32" i="7"/>
  <c r="C32" i="9" s="1"/>
  <c r="C32" i="7"/>
  <c r="P31" i="7"/>
  <c r="O31" i="7"/>
  <c r="N31" i="7"/>
  <c r="M31" i="7"/>
  <c r="L31" i="7"/>
  <c r="K31" i="7"/>
  <c r="J31" i="7"/>
  <c r="I31" i="7"/>
  <c r="D31" i="9" s="1"/>
  <c r="H31" i="7"/>
  <c r="G31" i="7"/>
  <c r="E31" i="9" s="1"/>
  <c r="F31" i="7"/>
  <c r="E31" i="7"/>
  <c r="D31" i="7"/>
  <c r="C31" i="9" s="1"/>
  <c r="C31" i="7"/>
  <c r="P30" i="7"/>
  <c r="O30" i="7"/>
  <c r="N30" i="7"/>
  <c r="M30" i="7"/>
  <c r="L30" i="7"/>
  <c r="K30" i="7"/>
  <c r="J30" i="7"/>
  <c r="I30" i="7"/>
  <c r="D30" i="9" s="1"/>
  <c r="H30" i="7"/>
  <c r="G30" i="7"/>
  <c r="E30" i="9" s="1"/>
  <c r="F30" i="7"/>
  <c r="E30" i="7"/>
  <c r="D30" i="7"/>
  <c r="C30" i="9" s="1"/>
  <c r="C30" i="7"/>
  <c r="P29" i="7"/>
  <c r="O29" i="7"/>
  <c r="N29" i="7"/>
  <c r="M29" i="7"/>
  <c r="L29" i="7"/>
  <c r="K29" i="7"/>
  <c r="J29" i="7"/>
  <c r="I29" i="7"/>
  <c r="D29" i="9" s="1"/>
  <c r="H29" i="7"/>
  <c r="G29" i="7"/>
  <c r="E29" i="9" s="1"/>
  <c r="F29" i="7"/>
  <c r="E29" i="7"/>
  <c r="D29" i="7"/>
  <c r="C29" i="9" s="1"/>
  <c r="C29" i="7"/>
  <c r="P28" i="7"/>
  <c r="O28" i="7"/>
  <c r="N28" i="7"/>
  <c r="M28" i="7"/>
  <c r="L28" i="7"/>
  <c r="K28" i="7"/>
  <c r="J28" i="7"/>
  <c r="I28" i="7"/>
  <c r="D28" i="9" s="1"/>
  <c r="H28" i="7"/>
  <c r="G28" i="7"/>
  <c r="E28" i="9" s="1"/>
  <c r="F28" i="7"/>
  <c r="E28" i="7"/>
  <c r="D28" i="7"/>
  <c r="C28" i="9" s="1"/>
  <c r="C28" i="7"/>
  <c r="P27" i="7"/>
  <c r="O27" i="7"/>
  <c r="N27" i="7"/>
  <c r="M27" i="7"/>
  <c r="L27" i="7"/>
  <c r="K27" i="7"/>
  <c r="J27" i="7"/>
  <c r="I27" i="7"/>
  <c r="D27" i="9" s="1"/>
  <c r="H27" i="7"/>
  <c r="G27" i="7"/>
  <c r="E27" i="9" s="1"/>
  <c r="F27" i="7"/>
  <c r="E27" i="7"/>
  <c r="D27" i="7"/>
  <c r="C27" i="9" s="1"/>
  <c r="C27" i="7"/>
  <c r="P26" i="7"/>
  <c r="O26" i="7"/>
  <c r="N26" i="7"/>
  <c r="M26" i="7"/>
  <c r="L26" i="7"/>
  <c r="K26" i="7"/>
  <c r="J26" i="7"/>
  <c r="I26" i="7"/>
  <c r="D26" i="9" s="1"/>
  <c r="H26" i="7"/>
  <c r="G26" i="7"/>
  <c r="E26" i="9" s="1"/>
  <c r="F26" i="7"/>
  <c r="E26" i="7"/>
  <c r="D26" i="7"/>
  <c r="C26" i="9" s="1"/>
  <c r="C26" i="7"/>
  <c r="P25" i="7"/>
  <c r="O25" i="7"/>
  <c r="N25" i="7"/>
  <c r="M25" i="7"/>
  <c r="L25" i="7"/>
  <c r="K25" i="7"/>
  <c r="J25" i="7"/>
  <c r="I25" i="7"/>
  <c r="D25" i="9" s="1"/>
  <c r="H25" i="7"/>
  <c r="G25" i="7"/>
  <c r="E25" i="9" s="1"/>
  <c r="F25" i="7"/>
  <c r="E25" i="7"/>
  <c r="D25" i="7"/>
  <c r="C25" i="9" s="1"/>
  <c r="C25" i="7"/>
  <c r="P24" i="7"/>
  <c r="O24" i="7"/>
  <c r="N24" i="7"/>
  <c r="M24" i="7"/>
  <c r="L24" i="7"/>
  <c r="K24" i="7"/>
  <c r="J24" i="7"/>
  <c r="I24" i="7"/>
  <c r="D24" i="9" s="1"/>
  <c r="H24" i="7"/>
  <c r="G24" i="7"/>
  <c r="E24" i="9" s="1"/>
  <c r="F24" i="7"/>
  <c r="E24" i="7"/>
  <c r="D24" i="7"/>
  <c r="C24" i="9" s="1"/>
  <c r="C24" i="7"/>
  <c r="P23" i="7"/>
  <c r="O23" i="7"/>
  <c r="N23" i="7"/>
  <c r="M23" i="7"/>
  <c r="L23" i="7"/>
  <c r="K23" i="7"/>
  <c r="J23" i="7"/>
  <c r="I23" i="7"/>
  <c r="D23" i="9" s="1"/>
  <c r="H23" i="7"/>
  <c r="G23" i="7"/>
  <c r="E23" i="9" s="1"/>
  <c r="F23" i="7"/>
  <c r="E23" i="7"/>
  <c r="D23" i="7"/>
  <c r="C23" i="9" s="1"/>
  <c r="C23" i="7"/>
  <c r="P22" i="7"/>
  <c r="O22" i="7"/>
  <c r="N22" i="7"/>
  <c r="M22" i="7"/>
  <c r="L22" i="7"/>
  <c r="K22" i="7"/>
  <c r="J22" i="7"/>
  <c r="I22" i="7"/>
  <c r="D22" i="9" s="1"/>
  <c r="H22" i="7"/>
  <c r="G22" i="7"/>
  <c r="E22" i="9" s="1"/>
  <c r="F22" i="7"/>
  <c r="E22" i="7"/>
  <c r="D22" i="7"/>
  <c r="C22" i="9" s="1"/>
  <c r="C22" i="7"/>
  <c r="P21" i="7"/>
  <c r="O21" i="7"/>
  <c r="N21" i="7"/>
  <c r="M21" i="7"/>
  <c r="L21" i="7"/>
  <c r="K21" i="7"/>
  <c r="J21" i="7"/>
  <c r="I21" i="7"/>
  <c r="D21" i="9" s="1"/>
  <c r="H21" i="7"/>
  <c r="G21" i="7"/>
  <c r="E21" i="9" s="1"/>
  <c r="F21" i="7"/>
  <c r="E21" i="7"/>
  <c r="D21" i="7"/>
  <c r="C21" i="9" s="1"/>
  <c r="C21" i="7"/>
  <c r="P20" i="7"/>
  <c r="O20" i="7"/>
  <c r="N20" i="7"/>
  <c r="M20" i="7"/>
  <c r="L20" i="7"/>
  <c r="K20" i="7"/>
  <c r="J20" i="7"/>
  <c r="I20" i="7"/>
  <c r="D20" i="9" s="1"/>
  <c r="H20" i="7"/>
  <c r="G20" i="7"/>
  <c r="E20" i="9" s="1"/>
  <c r="F20" i="7"/>
  <c r="E20" i="7"/>
  <c r="D20" i="7"/>
  <c r="C20" i="9" s="1"/>
  <c r="C20" i="7"/>
  <c r="P19" i="7"/>
  <c r="O19" i="7"/>
  <c r="N19" i="7"/>
  <c r="M19" i="7"/>
  <c r="L19" i="7"/>
  <c r="K19" i="7"/>
  <c r="J19" i="7"/>
  <c r="I19" i="7"/>
  <c r="D19" i="9" s="1"/>
  <c r="H19" i="7"/>
  <c r="G19" i="7"/>
  <c r="E19" i="9" s="1"/>
  <c r="F19" i="7"/>
  <c r="E19" i="7"/>
  <c r="D19" i="7"/>
  <c r="C19" i="9" s="1"/>
  <c r="C19" i="7"/>
  <c r="P18" i="7"/>
  <c r="O18" i="7"/>
  <c r="N18" i="7"/>
  <c r="M18" i="7"/>
  <c r="L18" i="7"/>
  <c r="K18" i="7"/>
  <c r="J18" i="7"/>
  <c r="I18" i="7"/>
  <c r="D18" i="9" s="1"/>
  <c r="H18" i="7"/>
  <c r="G18" i="7"/>
  <c r="E18" i="9" s="1"/>
  <c r="F18" i="7"/>
  <c r="E18" i="7"/>
  <c r="D18" i="7"/>
  <c r="C18" i="9" s="1"/>
  <c r="C18" i="7"/>
  <c r="P17" i="7"/>
  <c r="O17" i="7"/>
  <c r="N17" i="7"/>
  <c r="M17" i="7"/>
  <c r="L17" i="7"/>
  <c r="K17" i="7"/>
  <c r="J17" i="7"/>
  <c r="I17" i="7"/>
  <c r="D17" i="9" s="1"/>
  <c r="H17" i="7"/>
  <c r="G17" i="7"/>
  <c r="E17" i="9" s="1"/>
  <c r="F17" i="7"/>
  <c r="E17" i="7"/>
  <c r="D17" i="7"/>
  <c r="C17" i="9" s="1"/>
  <c r="C17" i="7"/>
  <c r="P16" i="7"/>
  <c r="O16" i="7"/>
  <c r="N16" i="7"/>
  <c r="M16" i="7"/>
  <c r="L16" i="7"/>
  <c r="K16" i="7"/>
  <c r="J16" i="7"/>
  <c r="I16" i="7"/>
  <c r="D16" i="9" s="1"/>
  <c r="H16" i="7"/>
  <c r="G16" i="7"/>
  <c r="E16" i="9" s="1"/>
  <c r="F16" i="7"/>
  <c r="E16" i="7"/>
  <c r="D16" i="7"/>
  <c r="C16" i="9" s="1"/>
  <c r="C16" i="7"/>
  <c r="P15" i="7"/>
  <c r="O15" i="7"/>
  <c r="N15" i="7"/>
  <c r="M15" i="7"/>
  <c r="L15" i="7"/>
  <c r="K15" i="7"/>
  <c r="J15" i="7"/>
  <c r="I15" i="7"/>
  <c r="D15" i="9" s="1"/>
  <c r="H15" i="7"/>
  <c r="G15" i="7"/>
  <c r="E15" i="9" s="1"/>
  <c r="F15" i="7"/>
  <c r="E15" i="7"/>
  <c r="D15" i="7"/>
  <c r="C15" i="9" s="1"/>
  <c r="C15" i="7"/>
  <c r="P14" i="7"/>
  <c r="O14" i="7"/>
  <c r="N14" i="7"/>
  <c r="M14" i="7"/>
  <c r="L14" i="7"/>
  <c r="K14" i="7"/>
  <c r="J14" i="7"/>
  <c r="I14" i="7"/>
  <c r="D14" i="9" s="1"/>
  <c r="H14" i="7"/>
  <c r="G14" i="7"/>
  <c r="E14" i="9" s="1"/>
  <c r="F14" i="7"/>
  <c r="E14" i="7"/>
  <c r="D14" i="7"/>
  <c r="C14" i="9" s="1"/>
  <c r="C14" i="7"/>
  <c r="P13" i="7"/>
  <c r="O13" i="7"/>
  <c r="N13" i="7"/>
  <c r="M13" i="7"/>
  <c r="L13" i="7"/>
  <c r="K13" i="7"/>
  <c r="J13" i="7"/>
  <c r="I13" i="7"/>
  <c r="D13" i="9" s="1"/>
  <c r="H13" i="7"/>
  <c r="G13" i="7"/>
  <c r="E13" i="9" s="1"/>
  <c r="F13" i="7"/>
  <c r="E13" i="7"/>
  <c r="D13" i="7"/>
  <c r="C13" i="9" s="1"/>
  <c r="C13" i="7"/>
  <c r="P12" i="7"/>
  <c r="O12" i="7"/>
  <c r="N12" i="7"/>
  <c r="M12" i="7"/>
  <c r="L12" i="7"/>
  <c r="K12" i="7"/>
  <c r="J12" i="7"/>
  <c r="I12" i="7"/>
  <c r="D12" i="9" s="1"/>
  <c r="H12" i="7"/>
  <c r="G12" i="7"/>
  <c r="E12" i="9" s="1"/>
  <c r="F12" i="7"/>
  <c r="E12" i="7"/>
  <c r="D12" i="7"/>
  <c r="C12" i="9" s="1"/>
  <c r="C12" i="7"/>
  <c r="P11" i="7"/>
  <c r="O11" i="7"/>
  <c r="N11" i="7"/>
  <c r="M11" i="7"/>
  <c r="L11" i="7"/>
  <c r="K11" i="7"/>
  <c r="J11" i="7"/>
  <c r="I11" i="7"/>
  <c r="D11" i="9" s="1"/>
  <c r="H11" i="7"/>
  <c r="G11" i="7"/>
  <c r="E11" i="9" s="1"/>
  <c r="F11" i="7"/>
  <c r="E11" i="7"/>
  <c r="D11" i="7"/>
  <c r="C11" i="9" s="1"/>
  <c r="C11" i="7"/>
  <c r="P10" i="7"/>
  <c r="O10" i="7"/>
  <c r="N10" i="7"/>
  <c r="M10" i="7"/>
  <c r="L10" i="7"/>
  <c r="K10" i="7"/>
  <c r="J10" i="7"/>
  <c r="I10" i="7"/>
  <c r="D10" i="9" s="1"/>
  <c r="H10" i="7"/>
  <c r="G10" i="7"/>
  <c r="E10" i="9" s="1"/>
  <c r="F10" i="7"/>
  <c r="E10" i="7"/>
  <c r="D10" i="7"/>
  <c r="C10" i="9" s="1"/>
  <c r="C10" i="7"/>
  <c r="P9" i="7"/>
  <c r="O9" i="7"/>
  <c r="N9" i="7"/>
  <c r="M9" i="7"/>
  <c r="L9" i="7"/>
  <c r="K9" i="7"/>
  <c r="J9" i="7"/>
  <c r="I9" i="7"/>
  <c r="D9" i="9" s="1"/>
  <c r="H9" i="7"/>
  <c r="G9" i="7"/>
  <c r="E9" i="9" s="1"/>
  <c r="F9" i="7"/>
  <c r="E9" i="7"/>
  <c r="D9" i="7"/>
  <c r="C9" i="9" s="1"/>
  <c r="C9" i="7"/>
  <c r="P8" i="7"/>
  <c r="O8" i="7"/>
  <c r="N8" i="7"/>
  <c r="M8" i="7"/>
  <c r="L8" i="7"/>
  <c r="K8" i="7"/>
  <c r="J8" i="7"/>
  <c r="I8" i="7"/>
  <c r="D8" i="9" s="1"/>
  <c r="H8" i="7"/>
  <c r="G8" i="7"/>
  <c r="E8" i="9" s="1"/>
  <c r="F8" i="7"/>
  <c r="E8" i="7"/>
  <c r="D8" i="7"/>
  <c r="C8" i="9" s="1"/>
  <c r="C8" i="7"/>
  <c r="P7" i="7"/>
  <c r="O7" i="7"/>
  <c r="N7" i="7"/>
  <c r="M7" i="7"/>
  <c r="L7" i="7"/>
  <c r="K7" i="7"/>
  <c r="J7" i="7"/>
  <c r="I7" i="7"/>
  <c r="D7" i="9" s="1"/>
  <c r="H7" i="7"/>
  <c r="G7" i="7"/>
  <c r="E7" i="9" s="1"/>
  <c r="F7" i="7"/>
  <c r="E7" i="7"/>
  <c r="D7" i="7"/>
  <c r="C7" i="9" s="1"/>
  <c r="C7" i="7"/>
  <c r="P6" i="7"/>
  <c r="O6" i="7"/>
  <c r="N6" i="7"/>
  <c r="M6" i="7"/>
  <c r="L6" i="7"/>
  <c r="K6" i="7"/>
  <c r="J6" i="7"/>
  <c r="I6" i="7"/>
  <c r="D6" i="9" s="1"/>
  <c r="H6" i="7"/>
  <c r="G6" i="7"/>
  <c r="E6" i="9" s="1"/>
  <c r="F6" i="7"/>
  <c r="E6" i="7"/>
  <c r="D6" i="7"/>
  <c r="C6" i="9" s="1"/>
  <c r="C6" i="7"/>
  <c r="P5" i="7"/>
  <c r="O5" i="7"/>
  <c r="N5" i="7"/>
  <c r="M5" i="7"/>
  <c r="L5" i="7"/>
  <c r="K5" i="7"/>
  <c r="J5" i="7"/>
  <c r="I5" i="7"/>
  <c r="D5" i="9" s="1"/>
  <c r="H5" i="7"/>
  <c r="G5" i="7"/>
  <c r="E5" i="9" s="1"/>
  <c r="F5" i="7"/>
  <c r="E5" i="7"/>
  <c r="D5" i="7"/>
  <c r="C5" i="9" s="1"/>
  <c r="C5" i="7"/>
  <c r="P4" i="7"/>
  <c r="O4" i="7"/>
  <c r="N4" i="7"/>
  <c r="M4" i="7"/>
  <c r="L4" i="7"/>
  <c r="K4" i="7"/>
  <c r="J4" i="7"/>
  <c r="I4" i="7"/>
  <c r="D4" i="9" s="1"/>
  <c r="H4" i="7"/>
  <c r="G4" i="7"/>
  <c r="E4" i="9" s="1"/>
  <c r="F4" i="7"/>
  <c r="E4" i="7"/>
  <c r="D4" i="7"/>
  <c r="C4" i="9" s="1"/>
  <c r="C4" i="7"/>
  <c r="P3" i="7"/>
  <c r="O3" i="7"/>
  <c r="N3" i="7"/>
  <c r="M3" i="7"/>
  <c r="L3" i="7"/>
  <c r="K3" i="7"/>
  <c r="J3" i="7"/>
  <c r="I3" i="7"/>
  <c r="D3" i="9" s="1"/>
  <c r="H3" i="7"/>
  <c r="G3" i="7"/>
  <c r="E3" i="9" s="1"/>
  <c r="F3" i="7"/>
  <c r="E3" i="7"/>
  <c r="D3" i="7"/>
  <c r="C3" i="9" s="1"/>
  <c r="C3" i="7"/>
  <c r="P2" i="7"/>
  <c r="O2" i="7"/>
  <c r="N2" i="7"/>
  <c r="M2" i="7"/>
  <c r="L2" i="7"/>
  <c r="K2" i="7"/>
  <c r="J2" i="7"/>
  <c r="I2" i="7"/>
  <c r="D2" i="9" s="1"/>
  <c r="H2" i="7"/>
  <c r="G2" i="7"/>
  <c r="E2" i="9" s="1"/>
  <c r="F2" i="7"/>
  <c r="E2" i="7"/>
  <c r="D2" i="7"/>
  <c r="C2" i="9" s="1"/>
  <c r="C2" i="7"/>
  <c r="G3" i="9" l="1"/>
  <c r="G8" i="9"/>
  <c r="G13" i="9"/>
  <c r="G18" i="9"/>
  <c r="G23" i="9"/>
  <c r="G28" i="9"/>
  <c r="G33" i="9"/>
  <c r="G38" i="9"/>
  <c r="G43" i="9"/>
  <c r="G48" i="9"/>
  <c r="F5" i="9"/>
  <c r="F10" i="9"/>
  <c r="F15" i="9"/>
  <c r="F20" i="9"/>
  <c r="F25" i="9"/>
  <c r="F30" i="9"/>
  <c r="F35" i="9"/>
  <c r="F40" i="9"/>
  <c r="F45" i="9"/>
  <c r="F50" i="9"/>
  <c r="F2" i="9"/>
  <c r="F7" i="9"/>
  <c r="F12" i="9"/>
  <c r="F17" i="9"/>
  <c r="F22" i="9"/>
  <c r="F27" i="9"/>
  <c r="F32" i="9"/>
  <c r="F37" i="9"/>
  <c r="F42" i="9"/>
  <c r="F47" i="9"/>
  <c r="F29" i="9"/>
  <c r="F34" i="9"/>
  <c r="F39" i="9"/>
  <c r="F44" i="9"/>
  <c r="F49" i="9"/>
  <c r="F6" i="9"/>
  <c r="F11" i="9"/>
  <c r="F16" i="9"/>
  <c r="F21" i="9"/>
  <c r="F26" i="9"/>
  <c r="F31" i="9"/>
  <c r="F36" i="9"/>
  <c r="F41" i="9"/>
  <c r="F46" i="9"/>
  <c r="F51" i="9"/>
</calcChain>
</file>

<file path=xl/sharedStrings.xml><?xml version="1.0" encoding="utf-8"?>
<sst xmlns="http://schemas.openxmlformats.org/spreadsheetml/2006/main" count="1029" uniqueCount="154">
  <si>
    <t>Tarih</t>
  </si>
  <si>
    <t>TUFE_Endeks</t>
  </si>
  <si>
    <t>TÜFE_MoM</t>
  </si>
  <si>
    <t>TÜFE_YoY</t>
  </si>
  <si>
    <t>TÜE_12AOrt</t>
  </si>
  <si>
    <t>TÜFE_SA_MoM</t>
  </si>
  <si>
    <t>2022-01</t>
  </si>
  <si>
    <t>Oca.22</t>
  </si>
  <si>
    <t>2022-02</t>
  </si>
  <si>
    <t>Şub.22</t>
  </si>
  <si>
    <t>2022-03</t>
  </si>
  <si>
    <t>2022-04</t>
  </si>
  <si>
    <t>Nis.22</t>
  </si>
  <si>
    <t>2022-05</t>
  </si>
  <si>
    <t>2022-06</t>
  </si>
  <si>
    <t>Haz.22</t>
  </si>
  <si>
    <t>2022-07</t>
  </si>
  <si>
    <t>Tem.22</t>
  </si>
  <si>
    <t>2022-08</t>
  </si>
  <si>
    <t>Ağu.22</t>
  </si>
  <si>
    <t>2022-09</t>
  </si>
  <si>
    <t>Eyl.22</t>
  </si>
  <si>
    <t>2022-10</t>
  </si>
  <si>
    <t>Eki.22</t>
  </si>
  <si>
    <t>2022-11</t>
  </si>
  <si>
    <t>Kas.22</t>
  </si>
  <si>
    <t>2022-12</t>
  </si>
  <si>
    <t>Ara.22</t>
  </si>
  <si>
    <t>2023-01</t>
  </si>
  <si>
    <t>Oca.23</t>
  </si>
  <si>
    <t>2023-02</t>
  </si>
  <si>
    <t>Şub.23</t>
  </si>
  <si>
    <t>2023-03</t>
  </si>
  <si>
    <t>2023-04</t>
  </si>
  <si>
    <t>Nis.23</t>
  </si>
  <si>
    <t>2023-05</t>
  </si>
  <si>
    <t>2023-06</t>
  </si>
  <si>
    <t>Haz.23</t>
  </si>
  <si>
    <t>2023-07</t>
  </si>
  <si>
    <t>Tem.23</t>
  </si>
  <si>
    <t>2023-08</t>
  </si>
  <si>
    <t>Ağu.23</t>
  </si>
  <si>
    <t>2023-09</t>
  </si>
  <si>
    <t>Eyl.23</t>
  </si>
  <si>
    <t>2023-10</t>
  </si>
  <si>
    <t>Eki.23</t>
  </si>
  <si>
    <t>2023-11</t>
  </si>
  <si>
    <t>Kas.23</t>
  </si>
  <si>
    <t>2023-12</t>
  </si>
  <si>
    <t>Ara.23</t>
  </si>
  <si>
    <t>2024-01</t>
  </si>
  <si>
    <t>Oca.24</t>
  </si>
  <si>
    <t>2024-02</t>
  </si>
  <si>
    <t>Şub.24</t>
  </si>
  <si>
    <t>2024-03</t>
  </si>
  <si>
    <t>2024-04</t>
  </si>
  <si>
    <t>Nis.24</t>
  </si>
  <si>
    <t>2024-05</t>
  </si>
  <si>
    <t>2024-06</t>
  </si>
  <si>
    <t>Haz.24</t>
  </si>
  <si>
    <t>2024-07</t>
  </si>
  <si>
    <t>Tem.24</t>
  </si>
  <si>
    <t>2024-08</t>
  </si>
  <si>
    <t>Ağu.24</t>
  </si>
  <si>
    <t>2024-09</t>
  </si>
  <si>
    <t>Eyl.24</t>
  </si>
  <si>
    <t>2024-10</t>
  </si>
  <si>
    <t>Eki.24</t>
  </si>
  <si>
    <t>2024-11</t>
  </si>
  <si>
    <t>Kas.24</t>
  </si>
  <si>
    <t>2024-12</t>
  </si>
  <si>
    <t>Ara.24</t>
  </si>
  <si>
    <t>2025-01</t>
  </si>
  <si>
    <t>Oca.25</t>
  </si>
  <si>
    <t>2025-02</t>
  </si>
  <si>
    <t>Şub.25</t>
  </si>
  <si>
    <t>2025-03</t>
  </si>
  <si>
    <t>2025-04</t>
  </si>
  <si>
    <t>Nis.25</t>
  </si>
  <si>
    <t>2025-05</t>
  </si>
  <si>
    <t>2025-06</t>
  </si>
  <si>
    <t>Haz.25</t>
  </si>
  <si>
    <t>2025-07</t>
  </si>
  <si>
    <t>Tem.25</t>
  </si>
  <si>
    <t>2025-08</t>
  </si>
  <si>
    <t>Ağu.25</t>
  </si>
  <si>
    <t>2025-09</t>
  </si>
  <si>
    <t>Eyl.25</t>
  </si>
  <si>
    <t>2025-10</t>
  </si>
  <si>
    <t>Eki.25</t>
  </si>
  <si>
    <t>2025-11</t>
  </si>
  <si>
    <t>Kas.25</t>
  </si>
  <si>
    <t>2025-12</t>
  </si>
  <si>
    <t>Ara.25</t>
  </si>
  <si>
    <t>2026-01</t>
  </si>
  <si>
    <t>Oca.26</t>
  </si>
  <si>
    <t>2026-02</t>
  </si>
  <si>
    <t>Şub.26</t>
  </si>
  <si>
    <t>TÜFE_B_Endeks</t>
  </si>
  <si>
    <t>TUFE_B_MoM</t>
  </si>
  <si>
    <t>TUFE_B_YoY</t>
  </si>
  <si>
    <t>TUFE_B_12AOrt</t>
  </si>
  <si>
    <t>Ana_Grup</t>
  </si>
  <si>
    <t>TÜFE</t>
  </si>
  <si>
    <t>Gıda_ve_Alkolsüz_İçecekler</t>
  </si>
  <si>
    <t>Alkollü_İçecekler_&amp;_Tütün</t>
  </si>
  <si>
    <t>Giyim_ve_Ayakkabı</t>
  </si>
  <si>
    <t>Konut</t>
  </si>
  <si>
    <t>Mobilya</t>
  </si>
  <si>
    <t>Sağlık</t>
  </si>
  <si>
    <t>Ulaştırma</t>
  </si>
  <si>
    <t>Bilgi_ve_İletişim</t>
  </si>
  <si>
    <t>Eğlence-Kültür</t>
  </si>
  <si>
    <t>Eğitim</t>
  </si>
  <si>
    <t>Lokanta_ve_Konaklama</t>
  </si>
  <si>
    <t>Sigorta_ve_Finansal_Hizmetler</t>
  </si>
  <si>
    <t>Kişisel_bakım</t>
  </si>
  <si>
    <t>2021-01</t>
  </si>
  <si>
    <t>Oca.21</t>
  </si>
  <si>
    <t>2021-02</t>
  </si>
  <si>
    <t>Şub.21</t>
  </si>
  <si>
    <t>2021-03</t>
  </si>
  <si>
    <t>2021-04</t>
  </si>
  <si>
    <t>Nis.21</t>
  </si>
  <si>
    <t>2021-05</t>
  </si>
  <si>
    <t>2021-06</t>
  </si>
  <si>
    <t>Haz.21</t>
  </si>
  <si>
    <t>2021-07</t>
  </si>
  <si>
    <t>Tem.21</t>
  </si>
  <si>
    <t>2021-08</t>
  </si>
  <si>
    <t>Ağu.21</t>
  </si>
  <si>
    <t>2021-09</t>
  </si>
  <si>
    <t>Eyl.21</t>
  </si>
  <si>
    <t>2021-10</t>
  </si>
  <si>
    <t>Eki.21</t>
  </si>
  <si>
    <t>2021-11</t>
  </si>
  <si>
    <t>Kas.21</t>
  </si>
  <si>
    <t>2021-12</t>
  </si>
  <si>
    <t>Ara.21</t>
  </si>
  <si>
    <t>Ana_Gruplar_MoM</t>
  </si>
  <si>
    <t>Hizmet_Katkı_MoM</t>
  </si>
  <si>
    <t>Oynak_Kalemler_MoM</t>
  </si>
  <si>
    <t>Ana_Gruplar_YoY</t>
  </si>
  <si>
    <t>Hizmet_YoY</t>
  </si>
  <si>
    <t>Oynak_Kalemler_YoY</t>
  </si>
  <si>
    <t>USD/TRY</t>
  </si>
  <si>
    <t>EUR/TRY</t>
  </si>
  <si>
    <t>Avrupa_Brent</t>
  </si>
  <si>
    <t>2026-03</t>
  </si>
  <si>
    <t>date</t>
  </si>
  <si>
    <t>mom_original</t>
  </si>
  <si>
    <t>mom_decimal</t>
  </si>
  <si>
    <t>momentum_3m_cum</t>
  </si>
  <si>
    <t>momentum_3m_ann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</si>
</sst>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0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theme="1"/>
      <name val="Aptos Narrow"/>
      <scheme val="minor"/>
    </font>
    <font>
      <sz val="9"/>
      <color theme="1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2"/>
      <color theme="1"/>
      <name val="Aptos Narrow"/>
      <scheme val="minor"/>
    </font>
    <font>
      <sz val="12"/>
      <color theme="1"/>
      <name val="Arial"/>
      <family val="2"/>
    </font>
    <font>
      <b/>
      <sz val="12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3" fillId="0" borderId="0" xfId="0" applyFont="1"/>
    <xf numFmtId="2" fontId="4" fillId="0" borderId="0" xfId="0" applyNumberFormat="1" applyFont="1"/>
    <xf numFmtId="164" fontId="6" fillId="0" borderId="0" xfId="1" applyNumberFormat="1" applyFont="1" applyAlignment="1">
      <alignment horizontal="right"/>
    </xf>
    <xf numFmtId="2" fontId="0" fillId="0" borderId="0" xfId="0" applyNumberFormat="1"/>
    <xf numFmtId="2" fontId="6" fillId="0" borderId="0" xfId="0" applyNumberFormat="1" applyFont="1"/>
    <xf numFmtId="0" fontId="7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wrapText="1"/>
    </xf>
    <xf numFmtId="4" fontId="0" fillId="0" borderId="0" xfId="0" applyNumberFormat="1"/>
    <xf numFmtId="0" fontId="1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top"/>
    </xf>
  </cellXfs>
  <cellStyles count="2">
    <cellStyle name="Normal" xfId="0" builtinId="0"/>
    <cellStyle name="Normal_10928_12_2_05.11.20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workbookViewId="0">
      <selection sqref="A1:B51"/>
    </sheetView>
  </sheetViews>
  <sheetFormatPr baseColWidth="10" defaultRowHeight="16"/>
  <cols>
    <col min="3" max="3" width="11.6640625" bestFit="1" customWidth="1"/>
    <col min="4" max="4" width="10" bestFit="1" customWidth="1"/>
    <col min="5" max="5" width="9" bestFit="1" customWidth="1"/>
    <col min="7" max="7" width="13" bestFit="1" customWidth="1"/>
  </cols>
  <sheetData>
    <row r="1" spans="1:7">
      <c r="A1" s="3" t="s">
        <v>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t="s">
        <v>6</v>
      </c>
      <c r="B2" s="1" t="s">
        <v>7</v>
      </c>
      <c r="C2" s="4">
        <v>23.976596000000001</v>
      </c>
      <c r="D2">
        <v>11.1</v>
      </c>
      <c r="E2">
        <v>48.69</v>
      </c>
      <c r="F2">
        <v>22.58</v>
      </c>
      <c r="G2" s="6">
        <v>9.7304705344906317</v>
      </c>
    </row>
    <row r="3" spans="1:7">
      <c r="A3" t="s">
        <v>8</v>
      </c>
      <c r="B3" s="1" t="s">
        <v>9</v>
      </c>
      <c r="C3" s="4">
        <v>25.129512999999999</v>
      </c>
      <c r="D3">
        <v>4.8099999999999996</v>
      </c>
      <c r="E3">
        <v>54.44</v>
      </c>
      <c r="F3">
        <v>25.98</v>
      </c>
      <c r="G3" s="6">
        <v>4.4129891756869322</v>
      </c>
    </row>
    <row r="4" spans="1:7">
      <c r="A4" t="s">
        <v>10</v>
      </c>
      <c r="B4" s="2">
        <v>44621</v>
      </c>
      <c r="C4" s="4">
        <v>26.502647</v>
      </c>
      <c r="D4">
        <v>5.46</v>
      </c>
      <c r="E4">
        <v>61.14</v>
      </c>
      <c r="F4">
        <v>29.88</v>
      </c>
      <c r="G4" s="6">
        <v>5.1435406698564723</v>
      </c>
    </row>
    <row r="5" spans="1:7">
      <c r="A5" t="s">
        <v>11</v>
      </c>
      <c r="B5" s="1" t="s">
        <v>12</v>
      </c>
      <c r="C5" s="4">
        <v>28.423653000000002</v>
      </c>
      <c r="D5">
        <v>7.25</v>
      </c>
      <c r="E5">
        <v>69.97</v>
      </c>
      <c r="F5">
        <v>34.46</v>
      </c>
      <c r="G5" s="6">
        <v>6.5225635191505482</v>
      </c>
    </row>
    <row r="6" spans="1:7">
      <c r="A6" t="s">
        <v>13</v>
      </c>
      <c r="B6" s="2">
        <v>44682</v>
      </c>
      <c r="C6" s="4">
        <v>29.270904999999999</v>
      </c>
      <c r="D6">
        <v>2.98</v>
      </c>
      <c r="E6">
        <v>73.5</v>
      </c>
      <c r="F6">
        <v>39.33</v>
      </c>
      <c r="G6" s="6">
        <v>3.3107867568529681</v>
      </c>
    </row>
    <row r="7" spans="1:7">
      <c r="A7" t="s">
        <v>14</v>
      </c>
      <c r="B7" s="1" t="s">
        <v>15</v>
      </c>
      <c r="C7" s="4">
        <v>30.720376999999999</v>
      </c>
      <c r="D7">
        <v>4.95</v>
      </c>
      <c r="E7">
        <v>78.62</v>
      </c>
      <c r="F7">
        <v>44.54</v>
      </c>
      <c r="G7" s="6">
        <v>5.4789800137835956</v>
      </c>
    </row>
    <row r="8" spans="1:7">
      <c r="A8" t="s">
        <v>16</v>
      </c>
      <c r="B8" s="1" t="s">
        <v>17</v>
      </c>
      <c r="C8" s="4">
        <v>31.446998000000001</v>
      </c>
      <c r="D8">
        <v>2.37</v>
      </c>
      <c r="E8">
        <v>79.599999999999994</v>
      </c>
      <c r="F8">
        <v>49.65</v>
      </c>
      <c r="G8" s="6">
        <v>2.8095393662201928</v>
      </c>
    </row>
    <row r="9" spans="1:7">
      <c r="A9" t="s">
        <v>18</v>
      </c>
      <c r="B9" s="1" t="s">
        <v>19</v>
      </c>
      <c r="C9" s="4">
        <v>31.906279999999999</v>
      </c>
      <c r="D9">
        <v>1.46</v>
      </c>
      <c r="E9">
        <v>80.209999999999994</v>
      </c>
      <c r="F9">
        <v>54.69</v>
      </c>
      <c r="G9" s="6">
        <v>1.970130282809035</v>
      </c>
    </row>
    <row r="10" spans="1:7">
      <c r="A10" t="s">
        <v>20</v>
      </c>
      <c r="B10" s="1" t="s">
        <v>21</v>
      </c>
      <c r="C10" s="4">
        <v>32.887672999999999</v>
      </c>
      <c r="D10">
        <v>3.08</v>
      </c>
      <c r="E10">
        <v>83.45</v>
      </c>
      <c r="F10">
        <v>59.91</v>
      </c>
      <c r="G10" s="6">
        <v>3.1473979432845129</v>
      </c>
    </row>
    <row r="11" spans="1:7">
      <c r="A11" t="s">
        <v>22</v>
      </c>
      <c r="B11" s="1" t="s">
        <v>23</v>
      </c>
      <c r="C11" s="4">
        <v>34.053469999999997</v>
      </c>
      <c r="D11">
        <v>3.54</v>
      </c>
      <c r="E11">
        <v>85.51</v>
      </c>
      <c r="F11">
        <v>65.260000000000005</v>
      </c>
      <c r="G11" s="6">
        <v>3.3232628398791602</v>
      </c>
    </row>
    <row r="12" spans="1:7">
      <c r="A12" t="s">
        <v>24</v>
      </c>
      <c r="B12" s="1" t="s">
        <v>25</v>
      </c>
      <c r="C12" s="4">
        <v>35.035491999999998</v>
      </c>
      <c r="D12">
        <v>2.88</v>
      </c>
      <c r="E12">
        <v>84.39</v>
      </c>
      <c r="F12">
        <v>70.36</v>
      </c>
      <c r="G12" s="6">
        <v>3.4502923976608151</v>
      </c>
    </row>
    <row r="13" spans="1:7">
      <c r="A13" t="s">
        <v>26</v>
      </c>
      <c r="B13" s="1" t="s">
        <v>27</v>
      </c>
      <c r="C13" s="4">
        <v>35.449851000000002</v>
      </c>
      <c r="D13">
        <v>1.18</v>
      </c>
      <c r="E13">
        <v>64.27</v>
      </c>
      <c r="F13">
        <v>72.31</v>
      </c>
      <c r="G13" s="6">
        <v>1.6110797060486131</v>
      </c>
    </row>
    <row r="14" spans="1:7">
      <c r="A14" t="s">
        <v>28</v>
      </c>
      <c r="B14" s="1" t="s">
        <v>29</v>
      </c>
      <c r="C14" s="4">
        <v>37.806891999999998</v>
      </c>
      <c r="D14">
        <v>6.65</v>
      </c>
      <c r="E14">
        <v>57.69</v>
      </c>
      <c r="F14">
        <v>72.45</v>
      </c>
      <c r="G14" s="6">
        <v>5.0764095841446366</v>
      </c>
    </row>
    <row r="15" spans="1:7">
      <c r="A15" t="s">
        <v>30</v>
      </c>
      <c r="B15" s="1" t="s">
        <v>31</v>
      </c>
      <c r="C15" s="4">
        <v>38.995936</v>
      </c>
      <c r="D15">
        <v>3.15</v>
      </c>
      <c r="E15">
        <v>55.18</v>
      </c>
      <c r="F15">
        <v>71.83</v>
      </c>
      <c r="G15" s="6">
        <v>2.9021598452805941</v>
      </c>
    </row>
    <row r="16" spans="1:7">
      <c r="A16" t="s">
        <v>32</v>
      </c>
      <c r="B16" s="2">
        <v>44986</v>
      </c>
      <c r="C16" s="4">
        <v>39.888739999999999</v>
      </c>
      <c r="D16">
        <v>2.29</v>
      </c>
      <c r="E16">
        <v>50.51</v>
      </c>
      <c r="F16">
        <v>70.2</v>
      </c>
      <c r="G16" s="6">
        <v>2.211034744243578</v>
      </c>
    </row>
    <row r="17" spans="1:7">
      <c r="A17" t="s">
        <v>33</v>
      </c>
      <c r="B17" s="1" t="s">
        <v>34</v>
      </c>
      <c r="C17" s="4">
        <v>40.840288999999999</v>
      </c>
      <c r="D17">
        <v>2.39</v>
      </c>
      <c r="E17">
        <v>43.68</v>
      </c>
      <c r="F17">
        <v>67.2</v>
      </c>
      <c r="G17" s="6">
        <v>1.958059385549338</v>
      </c>
    </row>
    <row r="18" spans="1:7">
      <c r="A18" t="s">
        <v>35</v>
      </c>
      <c r="B18" s="2">
        <v>45047</v>
      </c>
      <c r="C18" s="4">
        <v>40.857880999999999</v>
      </c>
      <c r="D18">
        <v>0.04</v>
      </c>
      <c r="E18">
        <v>39.590000000000003</v>
      </c>
      <c r="F18">
        <v>63.72</v>
      </c>
      <c r="G18" s="6">
        <v>0.16912697085600389</v>
      </c>
    </row>
    <row r="19" spans="1:7">
      <c r="A19" t="s">
        <v>36</v>
      </c>
      <c r="B19" s="1" t="s">
        <v>37</v>
      </c>
      <c r="C19" s="4">
        <v>42.459713999999998</v>
      </c>
      <c r="D19">
        <v>3.92</v>
      </c>
      <c r="E19">
        <v>38.21</v>
      </c>
      <c r="F19">
        <v>59.95</v>
      </c>
      <c r="G19" s="6">
        <v>4.5829240997707243</v>
      </c>
    </row>
    <row r="20" spans="1:7">
      <c r="A20" t="s">
        <v>38</v>
      </c>
      <c r="B20" s="1" t="s">
        <v>39</v>
      </c>
      <c r="C20" s="4">
        <v>46.488641999999999</v>
      </c>
      <c r="D20">
        <v>9.49</v>
      </c>
      <c r="E20">
        <v>47.83</v>
      </c>
      <c r="F20">
        <v>57.45</v>
      </c>
      <c r="G20" s="6">
        <v>9.8596072594081097</v>
      </c>
    </row>
    <row r="21" spans="1:7">
      <c r="A21" t="s">
        <v>40</v>
      </c>
      <c r="B21" s="1" t="s">
        <v>41</v>
      </c>
      <c r="C21" s="4">
        <v>50.712967999999996</v>
      </c>
      <c r="D21">
        <v>9.09</v>
      </c>
      <c r="E21">
        <v>58.94</v>
      </c>
      <c r="F21">
        <v>56.28</v>
      </c>
      <c r="G21" s="6">
        <v>9.441888070672011</v>
      </c>
    </row>
    <row r="22" spans="1:7">
      <c r="A22" t="s">
        <v>42</v>
      </c>
      <c r="B22" s="1" t="s">
        <v>43</v>
      </c>
      <c r="C22" s="4">
        <v>53.123413999999997</v>
      </c>
      <c r="D22">
        <v>4.75</v>
      </c>
      <c r="E22">
        <v>61.53</v>
      </c>
      <c r="F22">
        <v>55.3</v>
      </c>
      <c r="G22" s="6">
        <v>4.3825474948156362</v>
      </c>
    </row>
    <row r="23" spans="1:7">
      <c r="A23" t="s">
        <v>44</v>
      </c>
      <c r="B23" s="1" t="s">
        <v>45</v>
      </c>
      <c r="C23" s="4">
        <v>54.947662000000001</v>
      </c>
      <c r="D23">
        <v>3.43</v>
      </c>
      <c r="E23">
        <v>61.36</v>
      </c>
      <c r="F23">
        <v>54.26</v>
      </c>
      <c r="G23" s="6">
        <v>3.043895713952316</v>
      </c>
    </row>
    <row r="24" spans="1:7">
      <c r="A24" t="s">
        <v>46</v>
      </c>
      <c r="B24" s="1" t="s">
        <v>47</v>
      </c>
      <c r="C24" s="4">
        <v>56.750548000000002</v>
      </c>
      <c r="D24">
        <v>3.28</v>
      </c>
      <c r="E24">
        <v>62</v>
      </c>
      <c r="F24">
        <v>53.4</v>
      </c>
      <c r="G24" s="6">
        <v>4.0951441789165877</v>
      </c>
    </row>
    <row r="25" spans="1:7">
      <c r="A25" t="s">
        <v>48</v>
      </c>
      <c r="B25" s="1" t="s">
        <v>49</v>
      </c>
      <c r="C25" s="4">
        <v>58.411754000000002</v>
      </c>
      <c r="D25">
        <v>2.93</v>
      </c>
      <c r="E25">
        <v>64.77</v>
      </c>
      <c r="F25">
        <v>53.86</v>
      </c>
      <c r="G25" s="6">
        <v>3.6709504896206502</v>
      </c>
    </row>
    <row r="26" spans="1:7">
      <c r="A26" t="s">
        <v>50</v>
      </c>
      <c r="B26" s="1" t="s">
        <v>51</v>
      </c>
      <c r="C26" s="4">
        <v>62.327275</v>
      </c>
      <c r="D26">
        <v>6.7</v>
      </c>
      <c r="E26">
        <v>64.86</v>
      </c>
      <c r="F26">
        <v>54.72</v>
      </c>
      <c r="G26" s="6">
        <v>4.9283494223960611</v>
      </c>
    </row>
    <row r="27" spans="1:7">
      <c r="A27" t="s">
        <v>52</v>
      </c>
      <c r="B27" s="1" t="s">
        <v>53</v>
      </c>
      <c r="C27" s="4">
        <v>65.150194999999997</v>
      </c>
      <c r="D27">
        <v>4.53</v>
      </c>
      <c r="E27">
        <v>67.069999999999993</v>
      </c>
      <c r="F27">
        <v>55.91</v>
      </c>
      <c r="G27" s="6">
        <v>4.2100553355282289</v>
      </c>
    </row>
    <row r="28" spans="1:7">
      <c r="A28" t="s">
        <v>54</v>
      </c>
      <c r="B28" s="2">
        <v>45352</v>
      </c>
      <c r="C28" s="4">
        <v>67.210680999999994</v>
      </c>
      <c r="D28">
        <v>3.16</v>
      </c>
      <c r="E28">
        <v>68.5</v>
      </c>
      <c r="F28">
        <v>57.5</v>
      </c>
      <c r="G28" s="6">
        <v>3.1309965979297032</v>
      </c>
    </row>
    <row r="29" spans="1:7">
      <c r="A29" t="s">
        <v>55</v>
      </c>
      <c r="B29" s="1" t="s">
        <v>56</v>
      </c>
      <c r="C29" s="4">
        <v>69.347819000000001</v>
      </c>
      <c r="D29">
        <v>3.18</v>
      </c>
      <c r="E29">
        <v>69.8</v>
      </c>
      <c r="F29">
        <v>59.64</v>
      </c>
      <c r="G29" s="6">
        <v>2.7838304924030939</v>
      </c>
    </row>
    <row r="30" spans="1:7">
      <c r="A30" t="s">
        <v>57</v>
      </c>
      <c r="B30" s="2">
        <v>45413</v>
      </c>
      <c r="C30" s="4">
        <v>71.683497000000003</v>
      </c>
      <c r="D30">
        <v>3.37</v>
      </c>
      <c r="E30">
        <v>75.45</v>
      </c>
      <c r="F30">
        <v>62.51</v>
      </c>
      <c r="G30" s="6">
        <v>3.606578451956977</v>
      </c>
    </row>
    <row r="31" spans="1:7">
      <c r="A31" t="s">
        <v>58</v>
      </c>
      <c r="B31" s="1" t="s">
        <v>59</v>
      </c>
      <c r="C31" s="4">
        <v>72.859662</v>
      </c>
      <c r="D31">
        <v>1.64</v>
      </c>
      <c r="E31">
        <v>71.599999999999994</v>
      </c>
      <c r="F31">
        <v>65.069999999999993</v>
      </c>
      <c r="G31" s="6">
        <v>2.4025592456891292</v>
      </c>
    </row>
    <row r="32" spans="1:7">
      <c r="A32" t="s">
        <v>60</v>
      </c>
      <c r="B32" s="1" t="s">
        <v>61</v>
      </c>
      <c r="C32" s="4">
        <v>75.209790999999996</v>
      </c>
      <c r="D32">
        <v>3.23</v>
      </c>
      <c r="E32">
        <v>61.78</v>
      </c>
      <c r="F32">
        <v>65.930000000000007</v>
      </c>
      <c r="G32" s="6">
        <v>3.7285100547165269</v>
      </c>
    </row>
    <row r="33" spans="1:7">
      <c r="A33" t="s">
        <v>62</v>
      </c>
      <c r="B33" s="1" t="s">
        <v>63</v>
      </c>
      <c r="C33" s="4">
        <v>77.070794000000006</v>
      </c>
      <c r="D33">
        <v>2.4700000000000002</v>
      </c>
      <c r="E33">
        <v>51.97</v>
      </c>
      <c r="F33">
        <v>64.91</v>
      </c>
      <c r="G33" s="6">
        <v>2.7435500401651098</v>
      </c>
    </row>
    <row r="34" spans="1:7">
      <c r="A34" t="s">
        <v>64</v>
      </c>
      <c r="B34" s="1" t="s">
        <v>65</v>
      </c>
      <c r="C34" s="4">
        <v>79.358407999999997</v>
      </c>
      <c r="D34">
        <v>2.97</v>
      </c>
      <c r="E34">
        <v>49.38</v>
      </c>
      <c r="F34">
        <v>63.47</v>
      </c>
      <c r="G34" s="6">
        <v>2.4945690325407721</v>
      </c>
    </row>
    <row r="35" spans="1:7">
      <c r="A35" t="s">
        <v>66</v>
      </c>
      <c r="B35" s="1" t="s">
        <v>67</v>
      </c>
      <c r="C35" s="4">
        <v>81.643822999999998</v>
      </c>
      <c r="D35">
        <v>2.88</v>
      </c>
      <c r="E35">
        <v>48.58</v>
      </c>
      <c r="F35">
        <v>62.02</v>
      </c>
      <c r="G35" s="6">
        <v>2.4619828704337539</v>
      </c>
    </row>
    <row r="36" spans="1:7">
      <c r="A36" t="s">
        <v>68</v>
      </c>
      <c r="B36" s="1" t="s">
        <v>69</v>
      </c>
      <c r="C36" s="4">
        <v>83.475925000000004</v>
      </c>
      <c r="D36">
        <v>2.2400000000000002</v>
      </c>
      <c r="E36">
        <v>47.09</v>
      </c>
      <c r="F36">
        <v>60.45</v>
      </c>
      <c r="G36" s="6">
        <v>3.017701825342467</v>
      </c>
    </row>
    <row r="37" spans="1:7">
      <c r="A37" t="s">
        <v>70</v>
      </c>
      <c r="B37" s="1" t="s">
        <v>71</v>
      </c>
      <c r="C37" s="4">
        <v>84.334173000000007</v>
      </c>
      <c r="D37">
        <v>1.03</v>
      </c>
      <c r="E37">
        <v>44.38</v>
      </c>
      <c r="F37">
        <v>58.51</v>
      </c>
      <c r="G37" s="6">
        <v>1.8100798172201</v>
      </c>
    </row>
    <row r="38" spans="1:7">
      <c r="A38" t="s">
        <v>72</v>
      </c>
      <c r="B38" s="1" t="s">
        <v>73</v>
      </c>
      <c r="C38" s="4">
        <v>88.578290999999993</v>
      </c>
      <c r="D38">
        <v>5.03</v>
      </c>
      <c r="E38">
        <v>42.12</v>
      </c>
      <c r="F38">
        <v>56.35</v>
      </c>
      <c r="G38" s="6">
        <v>3.2027254424694669</v>
      </c>
    </row>
    <row r="39" spans="1:7">
      <c r="A39" t="s">
        <v>74</v>
      </c>
      <c r="B39" s="1" t="s">
        <v>75</v>
      </c>
      <c r="C39" s="4">
        <v>90.591970000000003</v>
      </c>
      <c r="D39">
        <v>2.27</v>
      </c>
      <c r="E39">
        <v>39.049999999999997</v>
      </c>
      <c r="F39">
        <v>53.83</v>
      </c>
      <c r="G39" s="6">
        <v>2.0531446489834742</v>
      </c>
    </row>
    <row r="40" spans="1:7">
      <c r="A40" t="s">
        <v>76</v>
      </c>
      <c r="B40" s="2">
        <v>45717</v>
      </c>
      <c r="C40" s="4">
        <v>92.820524000000006</v>
      </c>
      <c r="D40">
        <v>2.46</v>
      </c>
      <c r="E40">
        <v>38.1</v>
      </c>
      <c r="F40">
        <v>51.26</v>
      </c>
      <c r="G40" s="6">
        <v>2.3982370405247528</v>
      </c>
    </row>
    <row r="41" spans="1:7">
      <c r="A41" t="s">
        <v>77</v>
      </c>
      <c r="B41" s="1" t="s">
        <v>78</v>
      </c>
      <c r="C41" s="4">
        <v>95.601977000000005</v>
      </c>
      <c r="D41">
        <v>3</v>
      </c>
      <c r="E41">
        <v>37.86</v>
      </c>
      <c r="F41">
        <v>48.73</v>
      </c>
      <c r="G41" s="6">
        <v>2.5228835203198412</v>
      </c>
    </row>
    <row r="42" spans="1:7">
      <c r="A42" t="s">
        <v>79</v>
      </c>
      <c r="B42" s="2">
        <v>45778</v>
      </c>
      <c r="C42" s="4">
        <v>97.063070999999994</v>
      </c>
      <c r="D42">
        <v>1.53</v>
      </c>
      <c r="E42">
        <v>35.43</v>
      </c>
      <c r="F42">
        <v>45.8</v>
      </c>
      <c r="G42" s="6">
        <v>1.9613864787099591</v>
      </c>
    </row>
    <row r="43" spans="1:7">
      <c r="A43" t="s">
        <v>80</v>
      </c>
      <c r="B43" s="1" t="s">
        <v>81</v>
      </c>
      <c r="C43" s="4">
        <v>98.395994999999999</v>
      </c>
      <c r="D43">
        <v>1.37</v>
      </c>
      <c r="E43">
        <v>35.1</v>
      </c>
      <c r="F43">
        <v>43.23</v>
      </c>
      <c r="G43" s="6">
        <v>2.005969775196093</v>
      </c>
    </row>
    <row r="44" spans="1:7">
      <c r="A44" t="s">
        <v>82</v>
      </c>
      <c r="B44" s="1" t="s">
        <v>83</v>
      </c>
      <c r="C44" s="4">
        <v>100.421925</v>
      </c>
      <c r="D44">
        <v>2.06</v>
      </c>
      <c r="E44">
        <v>33.520000000000003</v>
      </c>
      <c r="F44">
        <v>41.13</v>
      </c>
      <c r="G44" s="6">
        <v>2.6464439290642132</v>
      </c>
    </row>
    <row r="45" spans="1:7">
      <c r="A45" t="s">
        <v>84</v>
      </c>
      <c r="B45" s="1" t="s">
        <v>85</v>
      </c>
      <c r="C45" s="4">
        <v>102.465761</v>
      </c>
      <c r="D45">
        <v>2.04</v>
      </c>
      <c r="E45">
        <v>32.83</v>
      </c>
      <c r="F45">
        <v>39.619999999999997</v>
      </c>
      <c r="G45" s="6">
        <v>2.4263472959931809</v>
      </c>
    </row>
    <row r="46" spans="1:7">
      <c r="A46" t="s">
        <v>86</v>
      </c>
      <c r="B46" s="1" t="s">
        <v>87</v>
      </c>
      <c r="C46" s="4">
        <v>105.780006</v>
      </c>
      <c r="D46">
        <v>3.23</v>
      </c>
      <c r="E46">
        <v>33.299999999999997</v>
      </c>
      <c r="F46">
        <v>38.36</v>
      </c>
      <c r="G46" s="6">
        <v>2.6610988596633689</v>
      </c>
    </row>
    <row r="47" spans="1:7">
      <c r="A47" t="s">
        <v>88</v>
      </c>
      <c r="B47" s="1" t="s">
        <v>89</v>
      </c>
      <c r="C47" s="4">
        <v>108.477581</v>
      </c>
      <c r="D47">
        <v>2.5499999999999998</v>
      </c>
      <c r="E47">
        <v>32.869999999999997</v>
      </c>
      <c r="F47">
        <v>37.15</v>
      </c>
      <c r="G47" s="6">
        <v>2.042498131808324</v>
      </c>
    </row>
    <row r="48" spans="1:7">
      <c r="A48" t="s">
        <v>90</v>
      </c>
      <c r="B48" s="1" t="s">
        <v>91</v>
      </c>
      <c r="C48" s="4">
        <v>109.415936</v>
      </c>
      <c r="D48">
        <v>0.87</v>
      </c>
      <c r="E48">
        <v>30.99</v>
      </c>
      <c r="F48">
        <v>35.909999999999997</v>
      </c>
      <c r="G48" s="6">
        <v>1.4837661912868501</v>
      </c>
    </row>
    <row r="49" spans="1:7">
      <c r="A49" t="s">
        <v>92</v>
      </c>
      <c r="B49" s="1" t="s">
        <v>93</v>
      </c>
      <c r="C49" s="4">
        <v>110.38696299999999</v>
      </c>
      <c r="D49">
        <v>0.89</v>
      </c>
      <c r="E49">
        <v>30.89</v>
      </c>
      <c r="F49">
        <v>34.880000000000003</v>
      </c>
      <c r="G49" s="6">
        <v>1.654095057000871</v>
      </c>
    </row>
    <row r="50" spans="1:7">
      <c r="A50" t="s">
        <v>94</v>
      </c>
      <c r="B50" s="1" t="s">
        <v>95</v>
      </c>
      <c r="C50" s="4">
        <v>115.73</v>
      </c>
      <c r="D50">
        <v>4.84</v>
      </c>
      <c r="E50">
        <v>30.63</v>
      </c>
      <c r="F50">
        <v>33.979999999999997</v>
      </c>
      <c r="G50" s="6">
        <v>2.7007589135060521</v>
      </c>
    </row>
    <row r="51" spans="1:7">
      <c r="A51" t="s">
        <v>96</v>
      </c>
      <c r="B51" s="1" t="s">
        <v>97</v>
      </c>
      <c r="C51" s="4">
        <v>119.16</v>
      </c>
      <c r="D51">
        <v>2.96</v>
      </c>
      <c r="E51">
        <v>31.53</v>
      </c>
      <c r="F51">
        <v>33.39</v>
      </c>
      <c r="G51" s="6">
        <v>2.7555452488271071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2"/>
  <sheetViews>
    <sheetView workbookViewId="0">
      <selection activeCell="E2" sqref="E2"/>
    </sheetView>
  </sheetViews>
  <sheetFormatPr baseColWidth="10" defaultRowHeight="16"/>
  <sheetData>
    <row r="1" spans="1:5">
      <c r="A1" s="3" t="s">
        <v>0</v>
      </c>
      <c r="B1" s="3" t="s">
        <v>0</v>
      </c>
      <c r="C1" s="3" t="s">
        <v>145</v>
      </c>
      <c r="D1" s="3" t="s">
        <v>146</v>
      </c>
      <c r="E1" s="3" t="s">
        <v>147</v>
      </c>
    </row>
    <row r="2" spans="1:5">
      <c r="A2" t="s">
        <v>6</v>
      </c>
      <c r="B2" s="1" t="s">
        <v>7</v>
      </c>
      <c r="C2" s="11">
        <v>13.5192619</v>
      </c>
      <c r="D2" s="11">
        <v>15.31479524</v>
      </c>
      <c r="E2" s="11">
        <v>92.35</v>
      </c>
    </row>
    <row r="3" spans="1:5">
      <c r="A3" t="s">
        <v>8</v>
      </c>
      <c r="B3" s="1" t="s">
        <v>9</v>
      </c>
      <c r="C3" s="11">
        <v>13.621124999999999</v>
      </c>
      <c r="D3" s="11">
        <v>15.443849999999999</v>
      </c>
      <c r="E3" s="11">
        <v>103.08</v>
      </c>
    </row>
    <row r="4" spans="1:5">
      <c r="A4" t="s">
        <v>10</v>
      </c>
      <c r="B4" s="2">
        <v>44621</v>
      </c>
      <c r="C4" s="11">
        <v>14.5656087</v>
      </c>
      <c r="D4" s="11">
        <v>16.054017389999998</v>
      </c>
      <c r="E4" s="11">
        <v>107.29</v>
      </c>
    </row>
    <row r="5" spans="1:5">
      <c r="A5" t="s">
        <v>11</v>
      </c>
      <c r="B5" s="1" t="s">
        <v>12</v>
      </c>
      <c r="C5" s="11">
        <v>14.683566669999999</v>
      </c>
      <c r="D5" s="11">
        <v>15.93217619</v>
      </c>
      <c r="E5" s="11">
        <v>108.36</v>
      </c>
    </row>
    <row r="6" spans="1:5">
      <c r="A6" t="s">
        <v>13</v>
      </c>
      <c r="B6" s="2">
        <v>44682</v>
      </c>
      <c r="C6" s="11">
        <v>15.623922220000001</v>
      </c>
      <c r="D6" s="11">
        <v>16.52858333</v>
      </c>
      <c r="E6" s="11">
        <v>125.53</v>
      </c>
    </row>
    <row r="7" spans="1:5">
      <c r="A7" t="s">
        <v>14</v>
      </c>
      <c r="B7" s="1" t="s">
        <v>15</v>
      </c>
      <c r="C7" s="11">
        <v>16.964718179999998</v>
      </c>
      <c r="D7" s="11">
        <v>17.959236359999998</v>
      </c>
      <c r="E7" s="11">
        <v>119.78</v>
      </c>
    </row>
    <row r="8" spans="1:5">
      <c r="A8" t="s">
        <v>16</v>
      </c>
      <c r="B8" s="1" t="s">
        <v>17</v>
      </c>
      <c r="C8" s="11">
        <v>17.38741667</v>
      </c>
      <c r="D8" s="11">
        <v>17.772877780000002</v>
      </c>
      <c r="E8" s="11">
        <v>111.51</v>
      </c>
    </row>
    <row r="9" spans="1:5">
      <c r="A9" t="s">
        <v>18</v>
      </c>
      <c r="B9" s="1" t="s">
        <v>19</v>
      </c>
      <c r="C9" s="11">
        <v>17.994949999999999</v>
      </c>
      <c r="D9" s="11">
        <v>18.252209090000001</v>
      </c>
      <c r="E9" s="11">
        <v>96.55</v>
      </c>
    </row>
    <row r="10" spans="1:5">
      <c r="A10" t="s">
        <v>20</v>
      </c>
      <c r="B10" s="1" t="s">
        <v>21</v>
      </c>
      <c r="C10" s="11">
        <v>18.28147727</v>
      </c>
      <c r="D10" s="11">
        <v>18.128695449999999</v>
      </c>
      <c r="E10" s="11">
        <v>88.9</v>
      </c>
    </row>
    <row r="11" spans="1:5">
      <c r="A11" t="s">
        <v>22</v>
      </c>
      <c r="B11" s="1" t="s">
        <v>23</v>
      </c>
      <c r="C11" s="11">
        <v>18.564614290000002</v>
      </c>
      <c r="D11" s="11">
        <v>18.24976667</v>
      </c>
      <c r="E11" s="11">
        <v>93.3</v>
      </c>
    </row>
    <row r="12" spans="1:5">
      <c r="A12" t="s">
        <v>24</v>
      </c>
      <c r="B12" s="1" t="s">
        <v>25</v>
      </c>
      <c r="C12" s="11">
        <v>18.590895450000001</v>
      </c>
      <c r="D12" s="11">
        <v>18.920454549999999</v>
      </c>
      <c r="E12" s="11">
        <v>85.61</v>
      </c>
    </row>
    <row r="13" spans="1:5">
      <c r="A13" t="s">
        <v>26</v>
      </c>
      <c r="B13" s="1" t="s">
        <v>27</v>
      </c>
      <c r="C13" s="11">
        <v>18.63696818</v>
      </c>
      <c r="D13" s="11">
        <v>19.70469091</v>
      </c>
      <c r="E13" s="11">
        <v>82.82</v>
      </c>
    </row>
    <row r="14" spans="1:5">
      <c r="A14" t="s">
        <v>28</v>
      </c>
      <c r="B14" s="1" t="s">
        <v>29</v>
      </c>
      <c r="C14" s="11">
        <v>18.75757273</v>
      </c>
      <c r="D14" s="11">
        <v>20.195713640000001</v>
      </c>
      <c r="E14" s="11">
        <v>83.42</v>
      </c>
    </row>
    <row r="15" spans="1:5">
      <c r="A15" t="s">
        <v>30</v>
      </c>
      <c r="B15" s="1" t="s">
        <v>31</v>
      </c>
      <c r="C15" s="11">
        <v>18.823309999999999</v>
      </c>
      <c r="D15" s="11">
        <v>20.193964999999999</v>
      </c>
      <c r="E15" s="11">
        <v>83.21</v>
      </c>
    </row>
    <row r="16" spans="1:5">
      <c r="A16" t="s">
        <v>32</v>
      </c>
      <c r="B16" s="2">
        <v>44986</v>
      </c>
      <c r="C16" s="11">
        <v>18.969308699999999</v>
      </c>
      <c r="D16" s="11">
        <v>20.288852169999998</v>
      </c>
      <c r="E16" s="11">
        <v>79.19</v>
      </c>
    </row>
    <row r="17" spans="1:5">
      <c r="A17" t="s">
        <v>33</v>
      </c>
      <c r="B17" s="1" t="s">
        <v>34</v>
      </c>
      <c r="C17" s="11">
        <v>19.302252630000002</v>
      </c>
      <c r="D17" s="11">
        <v>21.148910529999998</v>
      </c>
      <c r="E17" s="11">
        <v>81.319999999999993</v>
      </c>
    </row>
    <row r="18" spans="1:5">
      <c r="A18" t="s">
        <v>35</v>
      </c>
      <c r="B18" s="2">
        <v>45047</v>
      </c>
      <c r="C18" s="11">
        <v>19.684047620000001</v>
      </c>
      <c r="D18" s="11">
        <v>21.425480950000001</v>
      </c>
      <c r="E18" s="11">
        <v>71.98</v>
      </c>
    </row>
    <row r="19" spans="1:5">
      <c r="A19" t="s">
        <v>36</v>
      </c>
      <c r="B19" s="1" t="s">
        <v>37</v>
      </c>
      <c r="C19" s="11">
        <v>23.064489470000002</v>
      </c>
      <c r="D19" s="11">
        <v>24.944284209999999</v>
      </c>
      <c r="E19" s="11">
        <v>74.510000000000005</v>
      </c>
    </row>
    <row r="20" spans="1:5">
      <c r="A20" t="s">
        <v>38</v>
      </c>
      <c r="B20" s="1" t="s">
        <v>39</v>
      </c>
      <c r="C20" s="11">
        <v>26.4227381</v>
      </c>
      <c r="D20" s="11">
        <v>29.204085710000001</v>
      </c>
      <c r="E20" s="11">
        <v>85.22</v>
      </c>
    </row>
    <row r="21" spans="1:5">
      <c r="A21" t="s">
        <v>40</v>
      </c>
      <c r="B21" s="1" t="s">
        <v>41</v>
      </c>
      <c r="C21" s="11">
        <v>26.95057727</v>
      </c>
      <c r="D21" s="11">
        <v>29.428699999999999</v>
      </c>
      <c r="E21" s="11">
        <v>87.29</v>
      </c>
    </row>
    <row r="22" spans="1:5">
      <c r="A22" t="s">
        <v>42</v>
      </c>
      <c r="B22" s="1" t="s">
        <v>43</v>
      </c>
      <c r="C22" s="11">
        <v>26.940919050000002</v>
      </c>
      <c r="D22" s="11">
        <v>28.820471430000001</v>
      </c>
      <c r="E22" s="11">
        <v>95.86</v>
      </c>
    </row>
    <row r="23" spans="1:5">
      <c r="A23" t="s">
        <v>44</v>
      </c>
      <c r="B23" s="1" t="s">
        <v>45</v>
      </c>
      <c r="C23" s="11">
        <v>27.79603182</v>
      </c>
      <c r="D23" s="11">
        <v>29.356750000000002</v>
      </c>
      <c r="E23" s="11">
        <v>86.82</v>
      </c>
    </row>
    <row r="24" spans="1:5">
      <c r="A24" t="s">
        <v>46</v>
      </c>
      <c r="B24" s="1" t="s">
        <v>47</v>
      </c>
      <c r="C24" s="11">
        <v>28.585586360000001</v>
      </c>
      <c r="D24" s="11">
        <v>30.84694545</v>
      </c>
      <c r="E24" s="11">
        <v>81.72</v>
      </c>
    </row>
    <row r="25" spans="1:5">
      <c r="A25" t="s">
        <v>48</v>
      </c>
      <c r="B25" s="1" t="s">
        <v>49</v>
      </c>
      <c r="C25" s="11">
        <v>29.022561899999999</v>
      </c>
      <c r="D25" s="11">
        <v>31.657842859999999</v>
      </c>
      <c r="E25" s="11">
        <v>77.69</v>
      </c>
    </row>
    <row r="26" spans="1:5">
      <c r="A26" t="s">
        <v>50</v>
      </c>
      <c r="B26" s="1" t="s">
        <v>51</v>
      </c>
      <c r="C26" s="11">
        <v>29.999700000000001</v>
      </c>
      <c r="D26" s="11">
        <v>32.754268179999997</v>
      </c>
      <c r="E26" s="11">
        <v>82.98</v>
      </c>
    </row>
    <row r="27" spans="1:5">
      <c r="A27" t="s">
        <v>52</v>
      </c>
      <c r="B27" s="1" t="s">
        <v>53</v>
      </c>
      <c r="C27" s="11">
        <v>30.70415238</v>
      </c>
      <c r="D27" s="11">
        <v>33.137080949999998</v>
      </c>
      <c r="E27" s="11">
        <v>84.57</v>
      </c>
    </row>
    <row r="28" spans="1:5">
      <c r="A28" t="s">
        <v>54</v>
      </c>
      <c r="B28" s="2">
        <v>45352</v>
      </c>
      <c r="C28" s="11">
        <v>31.92921905</v>
      </c>
      <c r="D28" s="11">
        <v>34.713728570000001</v>
      </c>
      <c r="E28" s="11">
        <v>86.17</v>
      </c>
    </row>
    <row r="29" spans="1:5">
      <c r="A29" t="s">
        <v>55</v>
      </c>
      <c r="B29" s="1" t="s">
        <v>56</v>
      </c>
      <c r="C29" s="11">
        <v>32.27132778</v>
      </c>
      <c r="D29" s="11">
        <v>34.633211109999998</v>
      </c>
      <c r="E29" s="11">
        <v>88.23</v>
      </c>
    </row>
    <row r="30" spans="1:5">
      <c r="A30" t="s">
        <v>57</v>
      </c>
      <c r="B30" s="2">
        <v>45413</v>
      </c>
      <c r="C30" s="11">
        <v>32.189895450000002</v>
      </c>
      <c r="D30" s="11">
        <v>34.782431819999999</v>
      </c>
      <c r="E30" s="11">
        <v>79.41</v>
      </c>
    </row>
    <row r="31" spans="1:5">
      <c r="A31" t="s">
        <v>58</v>
      </c>
      <c r="B31" s="1" t="s">
        <v>59</v>
      </c>
      <c r="C31" s="11">
        <v>32.462747059999998</v>
      </c>
      <c r="D31" s="11">
        <v>34.981735290000003</v>
      </c>
      <c r="E31" s="11">
        <v>87.26</v>
      </c>
    </row>
    <row r="32" spans="1:5">
      <c r="A32" t="s">
        <v>60</v>
      </c>
      <c r="B32" s="1" t="s">
        <v>61</v>
      </c>
      <c r="C32" s="11">
        <v>32.835327270000001</v>
      </c>
      <c r="D32" s="11">
        <v>35.576540909999999</v>
      </c>
      <c r="E32" s="11">
        <v>81.39</v>
      </c>
    </row>
    <row r="33" spans="1:5">
      <c r="A33" t="s">
        <v>62</v>
      </c>
      <c r="B33" s="1" t="s">
        <v>63</v>
      </c>
      <c r="C33" s="11">
        <v>33.560780950000002</v>
      </c>
      <c r="D33" s="11">
        <v>36.90665714</v>
      </c>
      <c r="E33" s="11">
        <v>80.2</v>
      </c>
    </row>
    <row r="34" spans="1:5">
      <c r="A34" t="s">
        <v>64</v>
      </c>
      <c r="B34" s="1" t="s">
        <v>65</v>
      </c>
      <c r="C34" s="11">
        <v>33.969271429999999</v>
      </c>
      <c r="D34" s="11">
        <v>37.715176190000001</v>
      </c>
      <c r="E34" s="11">
        <v>72.349999999999994</v>
      </c>
    </row>
    <row r="35" spans="1:5">
      <c r="A35" t="s">
        <v>66</v>
      </c>
      <c r="B35" s="1" t="s">
        <v>67</v>
      </c>
      <c r="C35" s="11">
        <v>34.171018179999997</v>
      </c>
      <c r="D35" s="11">
        <v>37.333554550000002</v>
      </c>
      <c r="E35" s="11">
        <v>73.25</v>
      </c>
    </row>
    <row r="36" spans="1:5">
      <c r="A36" t="s">
        <v>68</v>
      </c>
      <c r="B36" s="1" t="s">
        <v>69</v>
      </c>
      <c r="C36" s="11">
        <v>34.364714290000002</v>
      </c>
      <c r="D36" s="11">
        <v>36.572628569999999</v>
      </c>
      <c r="E36" s="11">
        <v>74.16</v>
      </c>
    </row>
    <row r="37" spans="1:5">
      <c r="A37" t="s">
        <v>70</v>
      </c>
      <c r="B37" s="1" t="s">
        <v>71</v>
      </c>
      <c r="C37" s="11">
        <v>34.903822730000002</v>
      </c>
      <c r="D37" s="11">
        <v>36.577013639999997</v>
      </c>
      <c r="E37" s="11">
        <v>74.58</v>
      </c>
    </row>
    <row r="38" spans="1:5">
      <c r="A38" t="s">
        <v>72</v>
      </c>
      <c r="B38" s="1" t="s">
        <v>73</v>
      </c>
      <c r="C38" s="11">
        <v>35.45595909</v>
      </c>
      <c r="D38" s="11">
        <v>36.716768180000003</v>
      </c>
      <c r="E38" s="11">
        <v>77.11</v>
      </c>
    </row>
    <row r="39" spans="1:5">
      <c r="A39" t="s">
        <v>74</v>
      </c>
      <c r="B39" s="1" t="s">
        <v>75</v>
      </c>
      <c r="C39" s="11">
        <v>36.09402</v>
      </c>
      <c r="D39" s="11">
        <v>37.581069999999997</v>
      </c>
      <c r="E39" s="11">
        <v>74.760000000000005</v>
      </c>
    </row>
    <row r="40" spans="1:5">
      <c r="A40" t="s">
        <v>76</v>
      </c>
      <c r="B40" s="2">
        <v>45717</v>
      </c>
      <c r="C40" s="11">
        <v>36.970675</v>
      </c>
      <c r="D40" s="11">
        <v>39.870595000000002</v>
      </c>
      <c r="E40" s="11">
        <v>77.23</v>
      </c>
    </row>
    <row r="41" spans="1:5">
      <c r="A41" t="s">
        <v>77</v>
      </c>
      <c r="B41" s="1" t="s">
        <v>78</v>
      </c>
      <c r="C41" s="11">
        <v>38.021785000000001</v>
      </c>
      <c r="D41" s="11">
        <v>42.645004999999998</v>
      </c>
      <c r="E41" s="11">
        <v>63.37</v>
      </c>
    </row>
    <row r="42" spans="1:5">
      <c r="A42" t="s">
        <v>79</v>
      </c>
      <c r="B42" s="2">
        <v>45778</v>
      </c>
      <c r="C42" s="11">
        <v>38.685355000000001</v>
      </c>
      <c r="D42" s="11">
        <v>43.656514999999999</v>
      </c>
      <c r="E42" s="11">
        <v>64.319999999999993</v>
      </c>
    </row>
    <row r="43" spans="1:5">
      <c r="A43" t="s">
        <v>80</v>
      </c>
      <c r="B43" s="1" t="s">
        <v>81</v>
      </c>
      <c r="C43" s="11">
        <v>39.339226320000002</v>
      </c>
      <c r="D43" s="11">
        <v>45.26236316</v>
      </c>
      <c r="E43" s="11">
        <v>68.150000000000006</v>
      </c>
    </row>
    <row r="44" spans="1:5">
      <c r="A44" t="s">
        <v>82</v>
      </c>
      <c r="B44" s="1" t="s">
        <v>83</v>
      </c>
      <c r="C44" s="11">
        <v>40.106104549999998</v>
      </c>
      <c r="D44" s="11">
        <v>46.913468180000002</v>
      </c>
      <c r="E44" s="11">
        <v>73.430000000000007</v>
      </c>
    </row>
    <row r="45" spans="1:5">
      <c r="A45" t="s">
        <v>84</v>
      </c>
      <c r="B45" s="1" t="s">
        <v>85</v>
      </c>
      <c r="C45" s="11">
        <v>40.728309520000003</v>
      </c>
      <c r="D45" s="11">
        <v>47.331452380000002</v>
      </c>
      <c r="E45" s="11">
        <v>67.83</v>
      </c>
    </row>
    <row r="46" spans="1:5">
      <c r="A46" t="s">
        <v>86</v>
      </c>
      <c r="B46" s="1" t="s">
        <v>87</v>
      </c>
      <c r="C46" s="11">
        <v>41.21921364</v>
      </c>
      <c r="D46" s="11">
        <v>48.35282273</v>
      </c>
      <c r="E46" s="11">
        <v>68.52</v>
      </c>
    </row>
    <row r="47" spans="1:5">
      <c r="A47" t="s">
        <v>88</v>
      </c>
      <c r="B47" s="1" t="s">
        <v>89</v>
      </c>
      <c r="C47" s="11">
        <v>41.730249999999998</v>
      </c>
      <c r="D47" s="11">
        <v>48.600690909999997</v>
      </c>
      <c r="E47" s="11">
        <v>65.44</v>
      </c>
    </row>
    <row r="48" spans="1:5">
      <c r="A48" t="s">
        <v>90</v>
      </c>
      <c r="B48" s="1" t="s">
        <v>91</v>
      </c>
      <c r="C48" s="11">
        <v>42.179160000000003</v>
      </c>
      <c r="D48" s="11">
        <v>48.744140000000002</v>
      </c>
      <c r="E48" s="11">
        <v>64.069999999999993</v>
      </c>
    </row>
    <row r="49" spans="1:5">
      <c r="A49" t="s">
        <v>92</v>
      </c>
      <c r="B49" s="1" t="s">
        <v>93</v>
      </c>
      <c r="C49" s="11">
        <v>42.586095649999997</v>
      </c>
      <c r="D49" s="11">
        <v>49.847669570000001</v>
      </c>
      <c r="E49" s="11">
        <v>61.35</v>
      </c>
    </row>
    <row r="50" spans="1:5">
      <c r="A50" t="s">
        <v>94</v>
      </c>
      <c r="B50" s="1" t="s">
        <v>95</v>
      </c>
      <c r="C50" s="11">
        <v>43.112466670000003</v>
      </c>
      <c r="D50" s="11">
        <v>50.56317619</v>
      </c>
      <c r="E50" s="11">
        <v>72.25</v>
      </c>
    </row>
    <row r="51" spans="1:5">
      <c r="A51" t="s">
        <v>96</v>
      </c>
      <c r="B51" s="1" t="s">
        <v>97</v>
      </c>
      <c r="C51" s="11">
        <v>43.585695000000001</v>
      </c>
      <c r="D51" s="11">
        <v>51.582954999999998</v>
      </c>
      <c r="E51" s="11">
        <v>71.900000000000006</v>
      </c>
    </row>
    <row r="52" spans="1:5">
      <c r="A52" t="s">
        <v>148</v>
      </c>
      <c r="B52" s="2">
        <v>46082</v>
      </c>
      <c r="C52" s="11">
        <v>43.867375000000003</v>
      </c>
      <c r="D52" s="11">
        <v>51.294499999999999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3"/>
  <sheetViews>
    <sheetView workbookViewId="0">
      <selection activeCell="L34" sqref="L34"/>
    </sheetView>
  </sheetViews>
  <sheetFormatPr baseColWidth="10" defaultColWidth="8.83203125" defaultRowHeight="16"/>
  <cols>
    <col min="1" max="1" width="7.83203125" bestFit="1" customWidth="1"/>
    <col min="2" max="2" width="12.5" bestFit="1" customWidth="1"/>
    <col min="3" max="3" width="13" bestFit="1" customWidth="1"/>
    <col min="4" max="4" width="18.83203125" bestFit="1" customWidth="1"/>
    <col min="5" max="5" width="18.33203125" bestFit="1" customWidth="1"/>
  </cols>
  <sheetData>
    <row r="1" spans="1:5">
      <c r="A1" s="15" t="s">
        <v>149</v>
      </c>
      <c r="B1" s="15" t="s">
        <v>150</v>
      </c>
      <c r="C1" s="15" t="s">
        <v>151</v>
      </c>
      <c r="D1" s="15" t="s">
        <v>152</v>
      </c>
      <c r="E1" s="15" t="s">
        <v>153</v>
      </c>
    </row>
    <row r="2" spans="1:5">
      <c r="A2" t="s">
        <v>135</v>
      </c>
      <c r="B2">
        <v>3.51</v>
      </c>
      <c r="C2">
        <v>3.5099999999999999E-2</v>
      </c>
    </row>
    <row r="3" spans="1:5">
      <c r="A3" t="s">
        <v>137</v>
      </c>
      <c r="B3">
        <v>13.58</v>
      </c>
      <c r="C3">
        <v>0.1358</v>
      </c>
    </row>
    <row r="4" spans="1:5">
      <c r="A4" t="s">
        <v>6</v>
      </c>
      <c r="B4">
        <v>11.1</v>
      </c>
      <c r="C4">
        <v>0.111</v>
      </c>
      <c r="D4">
        <v>0.3061655703799997</v>
      </c>
      <c r="E4">
        <v>1.9106697172956</v>
      </c>
    </row>
    <row r="5" spans="1:5">
      <c r="A5" t="s">
        <v>8</v>
      </c>
      <c r="B5">
        <v>4.8099999999999996</v>
      </c>
      <c r="C5">
        <v>4.8099999999999997E-2</v>
      </c>
      <c r="D5">
        <v>0.32256992977999999</v>
      </c>
      <c r="E5">
        <v>2.0596699211804088</v>
      </c>
    </row>
    <row r="6" spans="1:5">
      <c r="A6" t="s">
        <v>10</v>
      </c>
      <c r="B6">
        <v>5.46</v>
      </c>
      <c r="C6">
        <v>5.4600000000000003E-2</v>
      </c>
      <c r="D6">
        <v>0.2280174748599999</v>
      </c>
      <c r="E6">
        <v>1.2741451871061851</v>
      </c>
    </row>
    <row r="7" spans="1:5">
      <c r="A7" t="s">
        <v>11</v>
      </c>
      <c r="B7">
        <v>7.25</v>
      </c>
      <c r="C7">
        <v>7.2499999999999995E-2</v>
      </c>
      <c r="D7">
        <v>0.18546241385000009</v>
      </c>
      <c r="E7">
        <v>0.97492749149696745</v>
      </c>
    </row>
    <row r="8" spans="1:5">
      <c r="A8" t="s">
        <v>13</v>
      </c>
      <c r="B8">
        <v>2.98</v>
      </c>
      <c r="C8">
        <v>2.98E-2</v>
      </c>
      <c r="D8">
        <v>0.16476404329999991</v>
      </c>
      <c r="E8">
        <v>0.84056780604153669</v>
      </c>
    </row>
    <row r="9" spans="1:5">
      <c r="A9" t="s">
        <v>14</v>
      </c>
      <c r="B9">
        <v>4.95</v>
      </c>
      <c r="C9">
        <v>4.9500000000000002E-2</v>
      </c>
      <c r="D9">
        <v>0.1591312947500001</v>
      </c>
      <c r="E9">
        <v>0.80522161549176507</v>
      </c>
    </row>
    <row r="10" spans="1:5">
      <c r="A10" t="s">
        <v>16</v>
      </c>
      <c r="B10">
        <v>2.37</v>
      </c>
      <c r="C10">
        <v>2.3699999999999999E-2</v>
      </c>
      <c r="D10">
        <v>0.10638946987000029</v>
      </c>
      <c r="E10">
        <v>0.49841507886529918</v>
      </c>
    </row>
    <row r="11" spans="1:5">
      <c r="A11" t="s">
        <v>18</v>
      </c>
      <c r="B11">
        <v>1.46</v>
      </c>
      <c r="C11">
        <v>1.46E-2</v>
      </c>
      <c r="D11">
        <v>9.0058997990000167E-2</v>
      </c>
      <c r="E11">
        <v>0.41188725124582892</v>
      </c>
    </row>
    <row r="12" spans="1:5">
      <c r="A12" t="s">
        <v>20</v>
      </c>
      <c r="B12">
        <v>3.08</v>
      </c>
      <c r="C12">
        <v>3.0800000000000001E-2</v>
      </c>
      <c r="D12">
        <v>7.063631741599985E-2</v>
      </c>
      <c r="E12">
        <v>0.31391685730693508</v>
      </c>
    </row>
    <row r="13" spans="1:5">
      <c r="A13" t="s">
        <v>22</v>
      </c>
      <c r="B13">
        <v>3.54</v>
      </c>
      <c r="C13">
        <v>3.5400000000000001E-2</v>
      </c>
      <c r="D13">
        <v>8.2872758672000169E-2</v>
      </c>
      <c r="E13">
        <v>0.37502221276847658</v>
      </c>
    </row>
    <row r="14" spans="1:5">
      <c r="A14" t="s">
        <v>24</v>
      </c>
      <c r="B14">
        <v>2.88</v>
      </c>
      <c r="C14">
        <v>2.8799999999999999E-2</v>
      </c>
      <c r="D14">
        <v>9.8028281216000046E-2</v>
      </c>
      <c r="E14">
        <v>0.45363076000156322</v>
      </c>
    </row>
    <row r="15" spans="1:5">
      <c r="A15" t="s">
        <v>26</v>
      </c>
      <c r="B15">
        <v>1.18</v>
      </c>
      <c r="C15">
        <v>1.18E-2</v>
      </c>
      <c r="D15">
        <v>7.7789110336000222E-2</v>
      </c>
      <c r="E15">
        <v>0.34938278478730261</v>
      </c>
    </row>
    <row r="16" spans="1:5">
      <c r="A16" t="s">
        <v>28</v>
      </c>
      <c r="B16">
        <v>6.65</v>
      </c>
      <c r="C16">
        <v>6.6500000000000004E-2</v>
      </c>
      <c r="D16">
        <v>0.11016233936</v>
      </c>
      <c r="E16">
        <v>0.51895868620910246</v>
      </c>
    </row>
    <row r="17" spans="1:5">
      <c r="A17" t="s">
        <v>30</v>
      </c>
      <c r="B17">
        <v>3.15</v>
      </c>
      <c r="C17">
        <v>3.15E-2</v>
      </c>
      <c r="D17">
        <v>0.1130758680500001</v>
      </c>
      <c r="E17">
        <v>0.53496709040927382</v>
      </c>
    </row>
    <row r="18" spans="1:5">
      <c r="A18" t="s">
        <v>32</v>
      </c>
      <c r="B18">
        <v>2.29</v>
      </c>
      <c r="C18">
        <v>2.29E-2</v>
      </c>
      <c r="D18">
        <v>0.1252869197750002</v>
      </c>
      <c r="E18">
        <v>0.60344136365230971</v>
      </c>
    </row>
    <row r="19" spans="1:5">
      <c r="A19" t="s">
        <v>33</v>
      </c>
      <c r="B19">
        <v>2.39</v>
      </c>
      <c r="C19">
        <v>2.3900000000000001E-2</v>
      </c>
      <c r="D19">
        <v>8.0338750264999925E-2</v>
      </c>
      <c r="E19">
        <v>0.36219667434182679</v>
      </c>
    </row>
    <row r="20" spans="1:5">
      <c r="A20" t="s">
        <v>35</v>
      </c>
      <c r="B20">
        <v>0.04</v>
      </c>
      <c r="C20">
        <v>4.0000000000000002E-4</v>
      </c>
      <c r="D20">
        <v>4.7766248924000047E-2</v>
      </c>
      <c r="E20">
        <v>0.20519582535006189</v>
      </c>
    </row>
    <row r="21" spans="1:5">
      <c r="A21" t="s">
        <v>36</v>
      </c>
      <c r="B21">
        <v>3.92</v>
      </c>
      <c r="C21">
        <v>3.9199999999999999E-2</v>
      </c>
      <c r="D21">
        <v>6.4462494751999833E-2</v>
      </c>
      <c r="E21">
        <v>0.28387119905905339</v>
      </c>
    </row>
    <row r="22" spans="1:5">
      <c r="A22" t="s">
        <v>38</v>
      </c>
      <c r="B22">
        <v>9.49</v>
      </c>
      <c r="C22">
        <v>9.4899999999999998E-2</v>
      </c>
      <c r="D22">
        <v>0.1382752080319998</v>
      </c>
      <c r="E22">
        <v>0.67876191298271427</v>
      </c>
    </row>
    <row r="23" spans="1:5">
      <c r="A23" t="s">
        <v>40</v>
      </c>
      <c r="B23">
        <v>9.09</v>
      </c>
      <c r="C23">
        <v>9.0899999999999995E-2</v>
      </c>
      <c r="D23">
        <v>0.2412479252719999</v>
      </c>
      <c r="E23">
        <v>1.3737454339251589</v>
      </c>
    </row>
    <row r="24" spans="1:5">
      <c r="A24" t="s">
        <v>42</v>
      </c>
      <c r="B24">
        <v>4.75</v>
      </c>
      <c r="C24">
        <v>4.7500000000000001E-2</v>
      </c>
      <c r="D24">
        <v>0.2511616644750001</v>
      </c>
      <c r="E24">
        <v>1.4504944127791879</v>
      </c>
    </row>
    <row r="25" spans="1:5">
      <c r="A25" t="s">
        <v>44</v>
      </c>
      <c r="B25">
        <v>3.43</v>
      </c>
      <c r="C25">
        <v>3.4299999999999997E-2</v>
      </c>
      <c r="D25">
        <v>0.1819129688250001</v>
      </c>
      <c r="E25">
        <v>0.95138064154003832</v>
      </c>
    </row>
    <row r="26" spans="1:5">
      <c r="A26" t="s">
        <v>46</v>
      </c>
      <c r="B26">
        <v>3.28</v>
      </c>
      <c r="C26">
        <v>3.2800000000000003E-2</v>
      </c>
      <c r="D26">
        <v>0.11896572940000021</v>
      </c>
      <c r="E26">
        <v>0.56771510325056496</v>
      </c>
    </row>
    <row r="27" spans="1:5">
      <c r="A27" t="s">
        <v>48</v>
      </c>
      <c r="B27">
        <v>2.93</v>
      </c>
      <c r="C27">
        <v>2.93E-2</v>
      </c>
      <c r="D27">
        <v>9.9524033672000023E-2</v>
      </c>
      <c r="E27">
        <v>0.46156759950438292</v>
      </c>
    </row>
    <row r="28" spans="1:5">
      <c r="A28" t="s">
        <v>50</v>
      </c>
      <c r="B28">
        <v>6.7</v>
      </c>
      <c r="C28">
        <v>6.7000000000000004E-2</v>
      </c>
      <c r="D28">
        <v>0.13428612968</v>
      </c>
      <c r="E28">
        <v>0.65535248774198518</v>
      </c>
    </row>
    <row r="29" spans="1:5">
      <c r="A29" t="s">
        <v>52</v>
      </c>
      <c r="B29">
        <v>4.53</v>
      </c>
      <c r="C29">
        <v>4.53E-2</v>
      </c>
      <c r="D29">
        <v>0.14801441842999979</v>
      </c>
      <c r="E29">
        <v>0.73695821253326876</v>
      </c>
    </row>
    <row r="30" spans="1:5">
      <c r="A30" t="s">
        <v>54</v>
      </c>
      <c r="B30">
        <v>3.16</v>
      </c>
      <c r="C30">
        <v>3.1600000000000003E-2</v>
      </c>
      <c r="D30">
        <v>0.15057968915999981</v>
      </c>
      <c r="E30">
        <v>0.75253545637465313</v>
      </c>
    </row>
    <row r="31" spans="1:5">
      <c r="A31" t="s">
        <v>55</v>
      </c>
      <c r="B31">
        <v>3.18</v>
      </c>
      <c r="C31">
        <v>3.1800000000000002E-2</v>
      </c>
      <c r="D31">
        <v>0.1126224210640001</v>
      </c>
      <c r="E31">
        <v>0.53246734708184729</v>
      </c>
    </row>
    <row r="32" spans="1:5">
      <c r="A32" t="s">
        <v>57</v>
      </c>
      <c r="B32">
        <v>3.37</v>
      </c>
      <c r="C32">
        <v>3.3700000000000001E-2</v>
      </c>
      <c r="D32">
        <v>0.10027532445600019</v>
      </c>
      <c r="E32">
        <v>0.46556637782939841</v>
      </c>
    </row>
    <row r="33" spans="1:5">
      <c r="A33" t="s">
        <v>58</v>
      </c>
      <c r="B33">
        <v>1.64</v>
      </c>
      <c r="C33">
        <v>1.6400000000000001E-2</v>
      </c>
      <c r="D33">
        <v>8.4063435223999949E-2</v>
      </c>
      <c r="E33">
        <v>0.3810798366901762</v>
      </c>
    </row>
    <row r="34" spans="1:5">
      <c r="A34" t="s">
        <v>60</v>
      </c>
      <c r="B34">
        <v>3.23</v>
      </c>
      <c r="C34">
        <v>3.2300000000000002E-2</v>
      </c>
      <c r="D34">
        <v>8.4588761564000192E-2</v>
      </c>
      <c r="E34">
        <v>0.3837588133277785</v>
      </c>
    </row>
    <row r="35" spans="1:5">
      <c r="A35" t="s">
        <v>62</v>
      </c>
      <c r="B35">
        <v>2.4700000000000002</v>
      </c>
      <c r="C35">
        <v>2.47E-2</v>
      </c>
      <c r="D35">
        <v>7.5145694083999848E-2</v>
      </c>
      <c r="E35">
        <v>0.33619326904042413</v>
      </c>
    </row>
    <row r="36" spans="1:5">
      <c r="A36" t="s">
        <v>64</v>
      </c>
      <c r="B36">
        <v>2.97</v>
      </c>
      <c r="C36">
        <v>2.9700000000000001E-2</v>
      </c>
      <c r="D36">
        <v>8.921440495700006E-2</v>
      </c>
      <c r="E36">
        <v>0.40751653391844678</v>
      </c>
    </row>
    <row r="37" spans="1:5">
      <c r="A37" t="s">
        <v>66</v>
      </c>
      <c r="B37">
        <v>2.88</v>
      </c>
      <c r="C37">
        <v>2.8799999999999999E-2</v>
      </c>
      <c r="D37">
        <v>8.5521437392000133E-2</v>
      </c>
      <c r="E37">
        <v>0.38852472698441609</v>
      </c>
    </row>
    <row r="38" spans="1:5">
      <c r="A38" t="s">
        <v>68</v>
      </c>
      <c r="B38">
        <v>2.2400000000000002</v>
      </c>
      <c r="C38">
        <v>2.24E-2</v>
      </c>
      <c r="D38">
        <v>8.3084920063999812E-2</v>
      </c>
      <c r="E38">
        <v>0.37610013210915327</v>
      </c>
    </row>
    <row r="39" spans="1:5">
      <c r="A39" t="s">
        <v>70</v>
      </c>
      <c r="B39">
        <v>1.03</v>
      </c>
      <c r="C39">
        <v>1.03E-2</v>
      </c>
      <c r="D39">
        <v>6.2679124735999903E-2</v>
      </c>
      <c r="E39">
        <v>0.27528895253827668</v>
      </c>
    </row>
    <row r="40" spans="1:5">
      <c r="A40" t="s">
        <v>72</v>
      </c>
      <c r="B40">
        <v>5.03</v>
      </c>
      <c r="C40">
        <v>5.0299999999999997E-2</v>
      </c>
      <c r="D40">
        <v>8.4887135215999887E-2</v>
      </c>
      <c r="E40">
        <v>0.38528214675016281</v>
      </c>
    </row>
    <row r="41" spans="1:5">
      <c r="A41" t="s">
        <v>74</v>
      </c>
      <c r="B41">
        <v>2.27</v>
      </c>
      <c r="C41">
        <v>2.2700000000000001E-2</v>
      </c>
      <c r="D41">
        <v>8.5205470642999881E-2</v>
      </c>
      <c r="E41">
        <v>0.38690878053570937</v>
      </c>
    </row>
    <row r="42" spans="1:5">
      <c r="A42" t="s">
        <v>76</v>
      </c>
      <c r="B42">
        <v>2.46</v>
      </c>
      <c r="C42">
        <v>2.46E-2</v>
      </c>
      <c r="D42">
        <v>0.10056569852599991</v>
      </c>
      <c r="E42">
        <v>0.46711410305667661</v>
      </c>
    </row>
    <row r="43" spans="1:5">
      <c r="A43" t="s">
        <v>77</v>
      </c>
      <c r="B43">
        <v>3</v>
      </c>
      <c r="C43">
        <v>0.03</v>
      </c>
      <c r="D43">
        <v>7.9294172599999824E-2</v>
      </c>
      <c r="E43">
        <v>0.35693588804745929</v>
      </c>
    </row>
    <row r="44" spans="1:5">
      <c r="A44" t="s">
        <v>79</v>
      </c>
      <c r="B44">
        <v>1.53</v>
      </c>
      <c r="C44">
        <v>1.5299999999999999E-2</v>
      </c>
      <c r="D44">
        <v>7.1484671400000144E-2</v>
      </c>
      <c r="E44">
        <v>0.3180863111042278</v>
      </c>
    </row>
    <row r="45" spans="1:5">
      <c r="A45" t="s">
        <v>80</v>
      </c>
      <c r="B45">
        <v>1.37</v>
      </c>
      <c r="C45">
        <v>1.37E-2</v>
      </c>
      <c r="D45">
        <v>6.0085898300000107E-2</v>
      </c>
      <c r="E45">
        <v>0.26288623474439571</v>
      </c>
    </row>
    <row r="46" spans="1:5">
      <c r="A46" t="s">
        <v>82</v>
      </c>
      <c r="B46">
        <v>2.06</v>
      </c>
      <c r="C46">
        <v>2.06E-2</v>
      </c>
      <c r="D46">
        <v>5.0411327966000119E-2</v>
      </c>
      <c r="E46">
        <v>0.2174120236353336</v>
      </c>
    </row>
    <row r="47" spans="1:5">
      <c r="A47" t="s">
        <v>84</v>
      </c>
      <c r="B47">
        <v>2.04</v>
      </c>
      <c r="C47">
        <v>2.0400000000000001E-2</v>
      </c>
      <c r="D47">
        <v>5.5687697287999827E-2</v>
      </c>
      <c r="E47">
        <v>0.24205790071506161</v>
      </c>
    </row>
    <row r="48" spans="1:5">
      <c r="A48" t="s">
        <v>86</v>
      </c>
      <c r="B48">
        <v>3.23</v>
      </c>
      <c r="C48">
        <v>3.2300000000000002E-2</v>
      </c>
      <c r="D48">
        <v>7.5058113751999889E-2</v>
      </c>
      <c r="E48">
        <v>0.33575794217257721</v>
      </c>
    </row>
    <row r="49" spans="1:5">
      <c r="A49" t="s">
        <v>88</v>
      </c>
      <c r="B49">
        <v>2.5499999999999998</v>
      </c>
      <c r="C49">
        <v>2.5499999999999998E-2</v>
      </c>
      <c r="D49">
        <v>8.021957246000011E-2</v>
      </c>
      <c r="E49">
        <v>0.3615956897039776</v>
      </c>
    </row>
    <row r="50" spans="1:5">
      <c r="A50" t="s">
        <v>90</v>
      </c>
      <c r="B50">
        <v>0.87</v>
      </c>
      <c r="C50">
        <v>8.6999999999999994E-3</v>
      </c>
      <c r="D50">
        <v>6.7833675754999989E-2</v>
      </c>
      <c r="E50">
        <v>0.30021284292571182</v>
      </c>
    </row>
    <row r="51" spans="1:5">
      <c r="A51" t="s">
        <v>92</v>
      </c>
      <c r="B51">
        <v>0.89</v>
      </c>
      <c r="C51">
        <v>8.8999999999999999E-3</v>
      </c>
      <c r="D51">
        <v>4.362820446499982E-2</v>
      </c>
      <c r="E51">
        <v>0.18626913344459919</v>
      </c>
    </row>
    <row r="52" spans="1:5">
      <c r="A52" t="s">
        <v>94</v>
      </c>
      <c r="B52">
        <v>4.84</v>
      </c>
      <c r="C52">
        <v>4.8399999999999999E-2</v>
      </c>
      <c r="D52">
        <v>6.6933017611999768E-2</v>
      </c>
      <c r="E52">
        <v>0.29583176158513541</v>
      </c>
    </row>
    <row r="53" spans="1:5">
      <c r="A53" t="s">
        <v>96</v>
      </c>
      <c r="B53">
        <v>2.96</v>
      </c>
      <c r="C53">
        <v>2.9600000000000001E-2</v>
      </c>
      <c r="D53">
        <v>8.9039590495999965E-2</v>
      </c>
      <c r="E53">
        <v>0.40661314882404143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workbookViewId="0">
      <selection activeCell="C14" sqref="C14"/>
    </sheetView>
  </sheetViews>
  <sheetFormatPr baseColWidth="10" defaultRowHeight="16"/>
  <cols>
    <col min="1" max="1" width="7.83203125" bestFit="1" customWidth="1"/>
    <col min="2" max="2" width="8" bestFit="1" customWidth="1"/>
    <col min="3" max="3" width="13.83203125" bestFit="1" customWidth="1"/>
    <col min="4" max="4" width="12.1640625" bestFit="1" customWidth="1"/>
    <col min="5" max="5" width="11.6640625" bestFit="1" customWidth="1"/>
    <col min="6" max="6" width="13.6640625" bestFit="1" customWidth="1"/>
    <col min="7" max="7" width="14.83203125" bestFit="1" customWidth="1"/>
  </cols>
  <sheetData>
    <row r="1" spans="1:7">
      <c r="A1" s="3" t="s">
        <v>0</v>
      </c>
      <c r="B1" s="3" t="s">
        <v>0</v>
      </c>
      <c r="C1" s="3" t="s">
        <v>98</v>
      </c>
      <c r="D1" s="3" t="s">
        <v>99</v>
      </c>
      <c r="E1" s="3" t="s">
        <v>100</v>
      </c>
      <c r="F1" s="3" t="s">
        <v>101</v>
      </c>
      <c r="G1" s="3"/>
    </row>
    <row r="2" spans="1:7">
      <c r="A2" t="s">
        <v>6</v>
      </c>
      <c r="B2" s="1" t="s">
        <v>7</v>
      </c>
      <c r="C2" s="5">
        <v>23.8</v>
      </c>
      <c r="D2" s="6">
        <v>7.4922864742166686</v>
      </c>
      <c r="E2" s="6">
        <v>42.659067116995807</v>
      </c>
      <c r="F2" s="7">
        <v>21.91</v>
      </c>
    </row>
    <row r="3" spans="1:7">
      <c r="A3" t="s">
        <v>8</v>
      </c>
      <c r="B3" s="1" t="s">
        <v>9</v>
      </c>
      <c r="C3" s="5">
        <v>24.72</v>
      </c>
      <c r="D3" s="6">
        <v>3.8707180092146349</v>
      </c>
      <c r="E3" s="6">
        <v>47.012965882504773</v>
      </c>
      <c r="F3" s="7">
        <v>24.54</v>
      </c>
    </row>
    <row r="4" spans="1:7">
      <c r="A4" t="s">
        <v>10</v>
      </c>
      <c r="B4" s="2">
        <v>44621</v>
      </c>
      <c r="C4" s="5">
        <v>25.75</v>
      </c>
      <c r="D4" s="6">
        <v>4.2374026738136727</v>
      </c>
      <c r="E4" s="6">
        <v>51.339110247948192</v>
      </c>
      <c r="F4" s="7">
        <v>27.48</v>
      </c>
    </row>
    <row r="5" spans="1:7">
      <c r="A5" t="s">
        <v>11</v>
      </c>
      <c r="B5" s="1" t="s">
        <v>12</v>
      </c>
      <c r="C5" s="5">
        <v>27.07</v>
      </c>
      <c r="D5" s="6">
        <v>5.5840553223772238</v>
      </c>
      <c r="E5" s="6">
        <v>57.200137551183033</v>
      </c>
      <c r="F5" s="7">
        <v>30.87</v>
      </c>
    </row>
    <row r="6" spans="1:7">
      <c r="A6" t="s">
        <v>13</v>
      </c>
      <c r="B6" s="2">
        <v>44682</v>
      </c>
      <c r="C6" s="5">
        <v>28</v>
      </c>
      <c r="D6" s="6">
        <v>3.8299068014511661</v>
      </c>
      <c r="E6" s="6">
        <v>61.633161476062568</v>
      </c>
      <c r="F6" s="7">
        <v>34.64</v>
      </c>
    </row>
    <row r="7" spans="1:7">
      <c r="A7" t="s">
        <v>14</v>
      </c>
      <c r="B7" s="1" t="s">
        <v>15</v>
      </c>
      <c r="C7" s="5">
        <v>29.21</v>
      </c>
      <c r="D7" s="6">
        <v>4.2046305649775517</v>
      </c>
      <c r="E7" s="6">
        <v>64.419014319398869</v>
      </c>
      <c r="F7" s="7">
        <v>38.590000000000003</v>
      </c>
    </row>
    <row r="8" spans="1:7">
      <c r="A8" t="s">
        <v>16</v>
      </c>
      <c r="B8" s="1" t="s">
        <v>17</v>
      </c>
      <c r="C8" s="5">
        <v>30.3</v>
      </c>
      <c r="D8" s="6">
        <v>3.48616556939032</v>
      </c>
      <c r="E8" s="6">
        <v>68.461558015190562</v>
      </c>
      <c r="F8" s="7">
        <v>42.81</v>
      </c>
    </row>
    <row r="9" spans="1:7">
      <c r="A9" t="s">
        <v>18</v>
      </c>
      <c r="B9" s="1" t="s">
        <v>19</v>
      </c>
      <c r="C9" s="5">
        <v>31.33</v>
      </c>
      <c r="D9" s="6">
        <v>3.1698598150316388</v>
      </c>
      <c r="E9" s="6">
        <v>72.529929970796587</v>
      </c>
      <c r="F9" s="7">
        <v>47.31</v>
      </c>
    </row>
    <row r="10" spans="1:7">
      <c r="A10" t="s">
        <v>20</v>
      </c>
      <c r="B10" s="1" t="s">
        <v>21</v>
      </c>
      <c r="C10" s="5">
        <v>32.15</v>
      </c>
      <c r="D10" s="6">
        <v>2.73834880094872</v>
      </c>
      <c r="E10" s="6">
        <v>74.632141167468973</v>
      </c>
      <c r="F10" s="7">
        <v>51.92</v>
      </c>
    </row>
    <row r="11" spans="1:7">
      <c r="A11" t="s">
        <v>22</v>
      </c>
      <c r="B11" s="1" t="s">
        <v>23</v>
      </c>
      <c r="C11" s="5">
        <v>33.15</v>
      </c>
      <c r="D11" s="6">
        <v>3.24187242648375</v>
      </c>
      <c r="E11" s="6">
        <v>77.013961785739554</v>
      </c>
      <c r="F11" s="7">
        <v>56.71</v>
      </c>
    </row>
    <row r="12" spans="1:7">
      <c r="A12" t="s">
        <v>24</v>
      </c>
      <c r="B12" s="1" t="s">
        <v>25</v>
      </c>
      <c r="C12" s="5">
        <v>34.299999999999997</v>
      </c>
      <c r="D12" s="6">
        <v>2.7336613763113249</v>
      </c>
      <c r="E12" s="6">
        <v>76.178607138251024</v>
      </c>
      <c r="F12" s="7">
        <v>61.31</v>
      </c>
    </row>
    <row r="13" spans="1:7">
      <c r="A13" t="s">
        <v>26</v>
      </c>
      <c r="B13" s="1" t="s">
        <v>27</v>
      </c>
      <c r="C13" s="5">
        <v>35.25</v>
      </c>
      <c r="D13" s="6">
        <v>1.9383321879721029</v>
      </c>
      <c r="E13" s="6">
        <v>57.679675344029022</v>
      </c>
      <c r="F13" s="7">
        <v>62.93</v>
      </c>
    </row>
    <row r="14" spans="1:7">
      <c r="A14" t="s">
        <v>28</v>
      </c>
      <c r="B14" s="1" t="s">
        <v>29</v>
      </c>
      <c r="C14" s="5">
        <v>37.246206364880003</v>
      </c>
      <c r="D14" s="6">
        <v>7.0663860441569248</v>
      </c>
      <c r="E14" s="6">
        <v>57.054925013159377</v>
      </c>
      <c r="F14" s="7">
        <v>63.81</v>
      </c>
    </row>
    <row r="15" spans="1:7">
      <c r="A15" t="s">
        <v>30</v>
      </c>
      <c r="B15" s="1" t="s">
        <v>31</v>
      </c>
      <c r="C15" s="5">
        <v>38.280490916049999</v>
      </c>
      <c r="D15" s="6">
        <v>2.6177991633340452</v>
      </c>
      <c r="E15" s="6">
        <v>55.160482776128802</v>
      </c>
      <c r="F15" s="7">
        <v>64.099999999999994</v>
      </c>
    </row>
    <row r="16" spans="1:7">
      <c r="A16" t="s">
        <v>32</v>
      </c>
      <c r="B16" s="2">
        <v>44986</v>
      </c>
      <c r="C16" s="5">
        <v>39.226835569350001</v>
      </c>
      <c r="D16" s="6">
        <v>2.1891871680416179</v>
      </c>
      <c r="E16" s="6">
        <v>52.11165290745268</v>
      </c>
      <c r="F16" s="7">
        <v>63.72</v>
      </c>
    </row>
    <row r="17" spans="1:6">
      <c r="A17" t="s">
        <v>33</v>
      </c>
      <c r="B17" s="1" t="s">
        <v>34</v>
      </c>
      <c r="C17" s="5">
        <v>40.239031546360003</v>
      </c>
      <c r="D17" s="6">
        <v>2.744603130866619</v>
      </c>
      <c r="E17" s="6">
        <v>48.020942762974748</v>
      </c>
      <c r="F17" s="7">
        <v>62.48</v>
      </c>
    </row>
    <row r="18" spans="1:6">
      <c r="A18" t="s">
        <v>35</v>
      </c>
      <c r="B18" s="2">
        <v>45047</v>
      </c>
      <c r="C18" s="5">
        <v>41.519082201330001</v>
      </c>
      <c r="D18" s="6">
        <v>3.6048673912682179</v>
      </c>
      <c r="E18" s="6">
        <v>47.70012435255471</v>
      </c>
      <c r="F18" s="7">
        <v>60.94</v>
      </c>
    </row>
    <row r="19" spans="1:6">
      <c r="A19" t="s">
        <v>36</v>
      </c>
      <c r="B19" s="1" t="s">
        <v>37</v>
      </c>
      <c r="C19" s="5">
        <v>43.074312814990002</v>
      </c>
      <c r="D19" s="6">
        <v>3.448641487997461</v>
      </c>
      <c r="E19" s="6">
        <v>46.628581945334062</v>
      </c>
      <c r="F19" s="7">
        <v>59.18</v>
      </c>
    </row>
    <row r="20" spans="1:6">
      <c r="A20" t="s">
        <v>38</v>
      </c>
      <c r="B20" s="1" t="s">
        <v>39</v>
      </c>
      <c r="C20" s="5">
        <v>46.928372923570002</v>
      </c>
      <c r="D20" s="6">
        <v>8.9164495973513844</v>
      </c>
      <c r="E20" s="6">
        <v>54.322700692505443</v>
      </c>
      <c r="F20" s="7">
        <v>58.08</v>
      </c>
    </row>
    <row r="21" spans="1:6">
      <c r="A21" t="s">
        <v>40</v>
      </c>
      <c r="B21" s="1" t="s">
        <v>41</v>
      </c>
      <c r="C21" s="5">
        <v>51.245733914100001</v>
      </c>
      <c r="D21" s="6">
        <v>9.3205246590151383</v>
      </c>
      <c r="E21" s="6">
        <v>63.522938159918247</v>
      </c>
      <c r="F21" s="7">
        <v>57.77</v>
      </c>
    </row>
    <row r="22" spans="1:6">
      <c r="A22" t="s">
        <v>42</v>
      </c>
      <c r="B22" s="1" t="s">
        <v>43</v>
      </c>
      <c r="C22" s="5">
        <v>53.514644540879999</v>
      </c>
      <c r="D22" s="6">
        <v>5.0602250585495057</v>
      </c>
      <c r="E22" s="6">
        <v>67.218539968958908</v>
      </c>
      <c r="F22" s="7">
        <v>57.75</v>
      </c>
    </row>
    <row r="23" spans="1:6">
      <c r="A23" t="s">
        <v>44</v>
      </c>
      <c r="B23" s="1" t="s">
        <v>45</v>
      </c>
      <c r="C23" s="5">
        <v>55.241827818509996</v>
      </c>
      <c r="D23" s="6">
        <v>3.4830036324129621</v>
      </c>
      <c r="E23" s="6">
        <v>67.609094762752946</v>
      </c>
      <c r="F23" s="7">
        <v>57.65</v>
      </c>
    </row>
    <row r="24" spans="1:6">
      <c r="A24" t="s">
        <v>46</v>
      </c>
      <c r="B24" s="1" t="s">
        <v>47</v>
      </c>
      <c r="C24" s="5">
        <v>57.177713175439997</v>
      </c>
      <c r="D24" s="6">
        <v>2.5279429132565761</v>
      </c>
      <c r="E24" s="6">
        <v>67.273466839960534</v>
      </c>
      <c r="F24" s="7">
        <v>57.56</v>
      </c>
    </row>
    <row r="25" spans="1:6">
      <c r="A25" t="s">
        <v>48</v>
      </c>
      <c r="B25" s="1" t="s">
        <v>49</v>
      </c>
      <c r="C25" s="5">
        <v>59.209418793559998</v>
      </c>
      <c r="D25" s="6">
        <v>2.3944735799044552</v>
      </c>
      <c r="E25" s="6">
        <v>68.021962036615662</v>
      </c>
      <c r="F25" s="7">
        <v>58.58</v>
      </c>
    </row>
    <row r="26" spans="1:6">
      <c r="A26" t="s">
        <v>50</v>
      </c>
      <c r="B26" s="1" t="s">
        <v>51</v>
      </c>
      <c r="C26" s="5">
        <v>62.338672705630003</v>
      </c>
      <c r="D26" s="6">
        <v>6.8483119130867909</v>
      </c>
      <c r="E26" s="6">
        <v>67.67973283914634</v>
      </c>
      <c r="F26" s="7">
        <v>59.6</v>
      </c>
    </row>
    <row r="27" spans="1:6">
      <c r="A27" t="s">
        <v>52</v>
      </c>
      <c r="B27" s="1" t="s">
        <v>53</v>
      </c>
      <c r="C27" s="5">
        <v>65.016713013230003</v>
      </c>
      <c r="D27" s="6">
        <v>4.2289823854505304</v>
      </c>
      <c r="E27" s="6">
        <v>70.312441535318953</v>
      </c>
      <c r="F27" s="7">
        <v>60.96</v>
      </c>
    </row>
    <row r="28" spans="1:6">
      <c r="A28" t="s">
        <v>54</v>
      </c>
      <c r="B28" s="2">
        <v>45352</v>
      </c>
      <c r="C28" s="5">
        <v>67.311788984540001</v>
      </c>
      <c r="D28" s="6">
        <v>3.1362059701835809</v>
      </c>
      <c r="E28" s="6">
        <v>71.890779604565182</v>
      </c>
      <c r="F28" s="7">
        <v>62.61</v>
      </c>
    </row>
    <row r="29" spans="1:6">
      <c r="A29" t="s">
        <v>55</v>
      </c>
      <c r="B29" s="1" t="s">
        <v>56</v>
      </c>
      <c r="C29" s="5">
        <v>69.345681237669993</v>
      </c>
      <c r="D29" s="6">
        <v>3.2386566235246939</v>
      </c>
      <c r="E29" s="6">
        <v>72.717326570844151</v>
      </c>
      <c r="F29" s="7">
        <v>64.569999999999993</v>
      </c>
    </row>
    <row r="30" spans="1:6">
      <c r="A30" t="s">
        <v>57</v>
      </c>
      <c r="B30" s="2">
        <v>45413</v>
      </c>
      <c r="C30" s="5">
        <v>71.663451348899997</v>
      </c>
      <c r="D30" s="6">
        <v>3.7673203034613412</v>
      </c>
      <c r="E30" s="6">
        <v>72.988148139310425</v>
      </c>
      <c r="F30" s="7">
        <v>66.53</v>
      </c>
    </row>
    <row r="31" spans="1:6">
      <c r="A31" t="s">
        <v>58</v>
      </c>
      <c r="B31" s="1" t="s">
        <v>59</v>
      </c>
      <c r="C31" s="5">
        <v>73.327890697309996</v>
      </c>
      <c r="D31" s="6">
        <v>1.900478469378553</v>
      </c>
      <c r="E31" s="6">
        <v>70.399290037778712</v>
      </c>
      <c r="F31" s="7">
        <v>68.25</v>
      </c>
    </row>
    <row r="32" spans="1:6">
      <c r="A32" t="s">
        <v>60</v>
      </c>
      <c r="B32" s="1" t="s">
        <v>61</v>
      </c>
      <c r="C32" s="5">
        <v>75.323372248080005</v>
      </c>
      <c r="D32" s="6">
        <v>2.4700734750269899</v>
      </c>
      <c r="E32" s="6">
        <v>60.313963912832428</v>
      </c>
      <c r="F32" s="7">
        <v>68.37</v>
      </c>
    </row>
    <row r="33" spans="1:6">
      <c r="A33" t="s">
        <v>62</v>
      </c>
      <c r="B33" s="1" t="s">
        <v>63</v>
      </c>
      <c r="C33" s="5">
        <v>77.417996144900002</v>
      </c>
      <c r="D33" s="6">
        <v>2.882112994568931</v>
      </c>
      <c r="E33" s="6">
        <v>50.872303269056253</v>
      </c>
      <c r="F33" s="7">
        <v>66.790000000000006</v>
      </c>
    </row>
    <row r="34" spans="1:6">
      <c r="A34" t="s">
        <v>64</v>
      </c>
      <c r="B34" s="1" t="s">
        <v>65</v>
      </c>
      <c r="C34" s="5">
        <v>79.362648649250005</v>
      </c>
      <c r="D34" s="6">
        <v>3.221865963970227</v>
      </c>
      <c r="E34" s="6">
        <v>48.232317768547148</v>
      </c>
      <c r="F34" s="7">
        <v>64.739999999999995</v>
      </c>
    </row>
    <row r="35" spans="1:6">
      <c r="A35" t="s">
        <v>66</v>
      </c>
      <c r="B35" s="1" t="s">
        <v>67</v>
      </c>
      <c r="C35" s="5">
        <v>81.226434150860001</v>
      </c>
      <c r="D35" s="6">
        <v>2.692375122917134</v>
      </c>
      <c r="E35" s="6">
        <v>47.099796558854059</v>
      </c>
      <c r="F35" s="7">
        <v>62.65</v>
      </c>
    </row>
    <row r="36" spans="1:6">
      <c r="A36" t="s">
        <v>68</v>
      </c>
      <c r="B36" s="1" t="s">
        <v>69</v>
      </c>
      <c r="C36" s="5">
        <v>83.212555619789995</v>
      </c>
      <c r="D36" s="6">
        <v>1.5411760046996961</v>
      </c>
      <c r="E36" s="6">
        <v>45.684053617219767</v>
      </c>
      <c r="F36" s="7">
        <v>60.56</v>
      </c>
    </row>
    <row r="37" spans="1:6">
      <c r="A37" t="s">
        <v>70</v>
      </c>
      <c r="B37" s="1" t="s">
        <v>71</v>
      </c>
      <c r="C37" s="5">
        <v>85.219931408220006</v>
      </c>
      <c r="D37" s="6">
        <v>1.1693540948594761</v>
      </c>
      <c r="E37" s="6">
        <v>43.940987155654199</v>
      </c>
      <c r="F37" s="7">
        <v>58.37</v>
      </c>
    </row>
    <row r="38" spans="1:6">
      <c r="A38" t="s">
        <v>72</v>
      </c>
      <c r="B38" s="1" t="s">
        <v>73</v>
      </c>
      <c r="C38" s="5">
        <v>88.507450395830006</v>
      </c>
      <c r="D38" s="6">
        <v>5.4652267511316346</v>
      </c>
      <c r="E38" s="6">
        <v>42.077760306603913</v>
      </c>
      <c r="F38" s="7">
        <v>56.05</v>
      </c>
    </row>
    <row r="39" spans="1:6">
      <c r="A39" t="s">
        <v>74</v>
      </c>
      <c r="B39" s="1" t="s">
        <v>75</v>
      </c>
      <c r="C39" s="5">
        <v>90.642140891010001</v>
      </c>
      <c r="D39" s="6">
        <v>2.3151680699299741</v>
      </c>
      <c r="E39" s="6">
        <v>39.468980623940219</v>
      </c>
      <c r="F39" s="7">
        <v>53.4</v>
      </c>
    </row>
    <row r="40" spans="1:6">
      <c r="A40" t="s">
        <v>76</v>
      </c>
      <c r="B40" s="2">
        <v>45717</v>
      </c>
      <c r="C40" s="5">
        <v>92.221270719749995</v>
      </c>
      <c r="D40" s="6">
        <v>1.301652414378895</v>
      </c>
      <c r="E40" s="6">
        <v>36.988151395045811</v>
      </c>
      <c r="F40" s="7">
        <v>50.56</v>
      </c>
    </row>
    <row r="41" spans="1:6">
      <c r="A41" t="s">
        <v>77</v>
      </c>
      <c r="B41" s="1" t="s">
        <v>78</v>
      </c>
      <c r="C41" s="5">
        <v>94.71003224191</v>
      </c>
      <c r="D41" s="6">
        <v>3.1045132604625492</v>
      </c>
      <c r="E41" s="6">
        <v>36.810155555804997</v>
      </c>
      <c r="F41" s="7">
        <v>47.82</v>
      </c>
    </row>
    <row r="42" spans="1:6">
      <c r="A42" t="s">
        <v>79</v>
      </c>
      <c r="B42" s="2">
        <v>45778</v>
      </c>
      <c r="C42" s="5">
        <v>96.649172365840002</v>
      </c>
      <c r="D42" s="6">
        <v>2.2467005866132479</v>
      </c>
      <c r="E42" s="6">
        <v>34.80532186254954</v>
      </c>
      <c r="F42" s="7">
        <v>45</v>
      </c>
    </row>
    <row r="43" spans="1:6">
      <c r="A43" t="s">
        <v>80</v>
      </c>
      <c r="B43" s="1" t="s">
        <v>81</v>
      </c>
      <c r="C43" s="5">
        <v>98.581833515599996</v>
      </c>
      <c r="D43" s="6">
        <v>1.76148952002888</v>
      </c>
      <c r="E43" s="6">
        <v>34.621451773479748</v>
      </c>
      <c r="F43" s="7">
        <v>42.47</v>
      </c>
    </row>
    <row r="44" spans="1:6">
      <c r="A44" t="s">
        <v>82</v>
      </c>
      <c r="B44" s="1" t="s">
        <v>83</v>
      </c>
      <c r="C44" s="5">
        <v>100.76804337818</v>
      </c>
      <c r="D44" s="6">
        <v>1.819996337694918</v>
      </c>
      <c r="E44" s="6">
        <v>33.767404098636263</v>
      </c>
      <c r="F44" s="7">
        <v>40.51</v>
      </c>
    </row>
    <row r="45" spans="1:6">
      <c r="A45" t="s">
        <v>84</v>
      </c>
      <c r="B45" s="1" t="s">
        <v>85</v>
      </c>
      <c r="C45" s="5">
        <v>102.93767360872999</v>
      </c>
      <c r="D45" s="6">
        <v>2.0697136599652222</v>
      </c>
      <c r="E45" s="6">
        <v>32.711121845888023</v>
      </c>
      <c r="F45" s="7">
        <v>39.07</v>
      </c>
    </row>
    <row r="46" spans="1:6">
      <c r="A46" t="s">
        <v>86</v>
      </c>
      <c r="B46" s="1" t="s">
        <v>87</v>
      </c>
      <c r="C46" s="5">
        <v>105.55679413954</v>
      </c>
      <c r="D46" s="6">
        <v>3.3386612973481888</v>
      </c>
      <c r="E46" s="6">
        <v>32.861284212884613</v>
      </c>
      <c r="F46" s="7">
        <v>37.85</v>
      </c>
    </row>
    <row r="47" spans="1:6">
      <c r="A47" t="s">
        <v>88</v>
      </c>
      <c r="B47" s="1" t="s">
        <v>89</v>
      </c>
      <c r="C47" s="5">
        <v>107.68665270618</v>
      </c>
      <c r="D47" s="6">
        <v>2.4297438945764638</v>
      </c>
      <c r="E47" s="6">
        <v>32.521497327733819</v>
      </c>
      <c r="F47" s="7">
        <v>36.72</v>
      </c>
    </row>
    <row r="48" spans="1:6">
      <c r="A48" t="s">
        <v>90</v>
      </c>
      <c r="B48" s="1" t="s">
        <v>91</v>
      </c>
      <c r="C48" s="5">
        <v>109.80333665152</v>
      </c>
      <c r="D48" s="6">
        <v>1.2704952152549081</v>
      </c>
      <c r="E48" s="6">
        <v>32.16823154013435</v>
      </c>
      <c r="F48" s="7">
        <v>35.69</v>
      </c>
    </row>
    <row r="49" spans="1:6">
      <c r="A49" t="s">
        <v>92</v>
      </c>
      <c r="B49" s="1" t="s">
        <v>93</v>
      </c>
      <c r="C49" s="5">
        <v>111.93559938589</v>
      </c>
      <c r="D49" s="6">
        <v>0.77889659206513695</v>
      </c>
      <c r="E49" s="6">
        <v>31.658135591636789</v>
      </c>
      <c r="F49" s="7">
        <v>34.76</v>
      </c>
    </row>
    <row r="50" spans="1:6">
      <c r="A50" t="s">
        <v>94</v>
      </c>
      <c r="B50" s="1" t="s">
        <v>95</v>
      </c>
      <c r="C50" s="5">
        <v>114.47861270433</v>
      </c>
      <c r="D50" s="6">
        <v>4.224151590517522</v>
      </c>
      <c r="E50" s="6">
        <v>30.108832121582932</v>
      </c>
      <c r="F50" s="7">
        <v>33.82</v>
      </c>
    </row>
    <row r="51" spans="1:6">
      <c r="A51" t="s">
        <v>96</v>
      </c>
      <c r="B51" s="1" t="s">
        <v>97</v>
      </c>
      <c r="C51" s="5">
        <v>117.22419422007</v>
      </c>
      <c r="D51" s="6">
        <v>2.1617149206905721</v>
      </c>
      <c r="E51" s="6">
        <v>29.913693801336279</v>
      </c>
      <c r="F51" s="7">
        <v>33.049999999999997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workbookViewId="0">
      <selection activeCell="E26" sqref="E26"/>
    </sheetView>
  </sheetViews>
  <sheetFormatPr baseColWidth="10" defaultRowHeight="16"/>
  <cols>
    <col min="1" max="1" width="8.6640625" bestFit="1" customWidth="1"/>
    <col min="2" max="2" width="8.6640625" customWidth="1"/>
    <col min="3" max="3" width="23" bestFit="1" customWidth="1"/>
    <col min="4" max="4" width="22" bestFit="1" customWidth="1"/>
    <col min="5" max="5" width="16" bestFit="1" customWidth="1"/>
    <col min="6" max="6" width="6" bestFit="1" customWidth="1"/>
    <col min="7" max="7" width="7.5" bestFit="1" customWidth="1"/>
    <col min="8" max="8" width="6.1640625" bestFit="1" customWidth="1"/>
    <col min="9" max="9" width="9.33203125" bestFit="1" customWidth="1"/>
    <col min="10" max="10" width="13.6640625" bestFit="1" customWidth="1"/>
    <col min="11" max="11" width="13.5" bestFit="1" customWidth="1"/>
    <col min="12" max="12" width="6.33203125" bestFit="1" customWidth="1"/>
    <col min="13" max="13" width="19.83203125" bestFit="1" customWidth="1"/>
    <col min="14" max="14" width="25.33203125" bestFit="1" customWidth="1"/>
    <col min="15" max="15" width="12.1640625" bestFit="1" customWidth="1"/>
  </cols>
  <sheetData>
    <row r="1" spans="1:15">
      <c r="A1" s="3" t="s">
        <v>102</v>
      </c>
      <c r="B1" s="3" t="s">
        <v>103</v>
      </c>
      <c r="C1" s="3" t="s">
        <v>104</v>
      </c>
      <c r="D1" s="3" t="s">
        <v>105</v>
      </c>
      <c r="E1" s="3" t="s">
        <v>106</v>
      </c>
      <c r="F1" s="3" t="s">
        <v>107</v>
      </c>
      <c r="G1" s="3" t="s">
        <v>108</v>
      </c>
      <c r="H1" s="3" t="s">
        <v>109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</row>
    <row r="2" spans="1:15">
      <c r="A2" s="8">
        <v>2022</v>
      </c>
      <c r="B2" s="8">
        <v>100</v>
      </c>
      <c r="C2" s="6">
        <v>25.315599999999989</v>
      </c>
      <c r="D2" s="6">
        <v>4.3064000000000018</v>
      </c>
      <c r="E2" s="6">
        <v>6.4237999999999991</v>
      </c>
      <c r="F2" s="6">
        <v>14.16157876055302</v>
      </c>
      <c r="G2" s="6">
        <v>8.8084212394469787</v>
      </c>
      <c r="H2" s="6">
        <v>3.2364999999999999</v>
      </c>
      <c r="I2" s="6">
        <v>16.933169749420731</v>
      </c>
      <c r="J2" s="6">
        <v>4.8657294804613436</v>
      </c>
      <c r="K2" s="6">
        <v>1.916739962925879</v>
      </c>
      <c r="L2" s="6">
        <v>2.0348000000000011</v>
      </c>
      <c r="M2" s="6">
        <v>7.1111000000000013</v>
      </c>
      <c r="N2" s="6">
        <v>0.25091867853237287</v>
      </c>
      <c r="O2" s="6">
        <v>4.6352421286596606</v>
      </c>
    </row>
    <row r="3" spans="1:15">
      <c r="A3" s="8">
        <v>2023</v>
      </c>
      <c r="B3" s="8">
        <v>100</v>
      </c>
      <c r="C3" s="6">
        <v>25.43340000000002</v>
      </c>
      <c r="D3" s="6">
        <v>3.5718000000000001</v>
      </c>
      <c r="E3" s="6">
        <v>6.4116000000000044</v>
      </c>
      <c r="F3" s="6">
        <v>16.651823527860191</v>
      </c>
      <c r="G3" s="6">
        <v>8.6335764721398007</v>
      </c>
      <c r="H3" s="6">
        <v>3.5324000000000022</v>
      </c>
      <c r="I3" s="6">
        <v>15.25055577301484</v>
      </c>
      <c r="J3" s="6">
        <v>4.3590794006381159</v>
      </c>
      <c r="K3" s="6">
        <v>2.1270389754544121</v>
      </c>
      <c r="L3" s="6">
        <v>1.6719999999999999</v>
      </c>
      <c r="M3" s="6">
        <v>7.8200999999999956</v>
      </c>
      <c r="N3" s="6">
        <v>0.31081723778212339</v>
      </c>
      <c r="O3" s="6">
        <v>4.2258086131105301</v>
      </c>
    </row>
    <row r="4" spans="1:15">
      <c r="A4" s="8">
        <v>2024</v>
      </c>
      <c r="B4" s="8">
        <v>100</v>
      </c>
      <c r="C4" s="6">
        <v>24.980599999999999</v>
      </c>
      <c r="D4" s="6">
        <v>3.7555000000000009</v>
      </c>
      <c r="E4" s="6">
        <v>6.9414000000000007</v>
      </c>
      <c r="F4" s="6">
        <v>14.242614800060471</v>
      </c>
      <c r="G4" s="6">
        <v>8.0785851999395373</v>
      </c>
      <c r="H4" s="6">
        <v>3.7122999999999999</v>
      </c>
      <c r="I4" s="6">
        <v>17.5378882724264</v>
      </c>
      <c r="J4" s="6">
        <v>4.556807428827744</v>
      </c>
      <c r="K4" s="6">
        <v>2.0004638042008929</v>
      </c>
      <c r="L4" s="6">
        <v>1.7966</v>
      </c>
      <c r="M4" s="6">
        <v>8.1739000000000015</v>
      </c>
      <c r="N4" s="6">
        <v>0.2104867692234513</v>
      </c>
      <c r="O4" s="6">
        <v>4.0128537253215084</v>
      </c>
    </row>
    <row r="5" spans="1:15">
      <c r="A5" s="8">
        <v>2025</v>
      </c>
      <c r="B5" s="8">
        <v>100</v>
      </c>
      <c r="C5" s="6">
        <v>24.96540000000002</v>
      </c>
      <c r="D5" s="6">
        <v>3.5228000000000019</v>
      </c>
      <c r="E5" s="6">
        <v>7.1590999999999996</v>
      </c>
      <c r="F5" s="6">
        <v>15.263222345306</v>
      </c>
      <c r="G5" s="6">
        <v>7.6222776546940016</v>
      </c>
      <c r="H5" s="6">
        <v>4.0871999999999984</v>
      </c>
      <c r="I5" s="6">
        <v>15.528600149545809</v>
      </c>
      <c r="J5" s="6">
        <v>4.8124301307841106</v>
      </c>
      <c r="K5" s="6">
        <v>2.132895507604283</v>
      </c>
      <c r="L5" s="6">
        <v>2.3066</v>
      </c>
      <c r="M5" s="6">
        <v>8.3154999999999983</v>
      </c>
      <c r="N5" s="6">
        <v>0.25835746001777921</v>
      </c>
      <c r="O5" s="6">
        <v>4.0256167520480099</v>
      </c>
    </row>
    <row r="6" spans="1:15">
      <c r="A6" s="8">
        <v>2026</v>
      </c>
      <c r="B6" s="8">
        <v>100</v>
      </c>
      <c r="C6" s="6">
        <v>24.444400000000009</v>
      </c>
      <c r="D6" s="6">
        <v>2.7548999999999988</v>
      </c>
      <c r="E6" s="6">
        <v>7.9038000000000004</v>
      </c>
      <c r="F6" s="6">
        <v>11.401999999999999</v>
      </c>
      <c r="G6" s="6">
        <v>7.9200999999999988</v>
      </c>
      <c r="H6" s="6">
        <v>2.7923000000000009</v>
      </c>
      <c r="I6" s="6">
        <v>16.61689999999999</v>
      </c>
      <c r="J6" s="6">
        <v>3.103499999999999</v>
      </c>
      <c r="K6" s="6">
        <v>4.3381999999999987</v>
      </c>
      <c r="L6" s="6">
        <v>2.0215000000000001</v>
      </c>
      <c r="M6" s="6">
        <v>11.1349</v>
      </c>
      <c r="N6" s="6">
        <v>1.0740000000000001</v>
      </c>
      <c r="O6" s="6">
        <v>4.4935000000000009</v>
      </c>
    </row>
    <row r="20" spans="2:3">
      <c r="B20" s="3"/>
      <c r="C2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zoomScale="75" workbookViewId="0">
      <selection activeCell="F21" sqref="F21"/>
    </sheetView>
  </sheetViews>
  <sheetFormatPr baseColWidth="10" defaultRowHeight="16"/>
  <sheetData>
    <row r="1" spans="1:16" ht="48" customHeight="1">
      <c r="A1" s="3" t="s">
        <v>0</v>
      </c>
      <c r="B1" s="3" t="s">
        <v>0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112</v>
      </c>
      <c r="M1" s="3" t="s">
        <v>113</v>
      </c>
      <c r="N1" s="3" t="s">
        <v>114</v>
      </c>
      <c r="O1" s="3" t="s">
        <v>115</v>
      </c>
      <c r="P1" s="3" t="s">
        <v>116</v>
      </c>
    </row>
    <row r="2" spans="1:16">
      <c r="A2" t="s">
        <v>117</v>
      </c>
      <c r="B2" s="1" t="s">
        <v>118</v>
      </c>
      <c r="C2" s="9">
        <v>16.125135</v>
      </c>
      <c r="D2" s="10">
        <v>13.908264000000001</v>
      </c>
      <c r="E2" s="10">
        <v>18.224689000000001</v>
      </c>
      <c r="F2" s="10">
        <v>34.673214999999999</v>
      </c>
      <c r="G2" s="10">
        <v>14.446244999999999</v>
      </c>
      <c r="H2" s="10">
        <v>16.637692999999999</v>
      </c>
      <c r="I2" s="10">
        <v>15.792123</v>
      </c>
      <c r="J2" s="10">
        <v>16.121189000000001</v>
      </c>
      <c r="K2" s="10">
        <v>31.580976</v>
      </c>
      <c r="L2" s="10">
        <v>17.759934999999999</v>
      </c>
      <c r="M2" s="10">
        <v>12.720221</v>
      </c>
      <c r="N2" s="10">
        <v>11.58841</v>
      </c>
      <c r="O2" s="10">
        <v>12.909827</v>
      </c>
      <c r="P2" s="10">
        <v>18.320283</v>
      </c>
    </row>
    <row r="3" spans="1:16">
      <c r="A3" t="s">
        <v>119</v>
      </c>
      <c r="B3" s="1" t="s">
        <v>120</v>
      </c>
      <c r="C3" s="9">
        <v>16.271526999999999</v>
      </c>
      <c r="D3" s="10">
        <v>14.266260000000001</v>
      </c>
      <c r="E3" s="10">
        <v>18.249177</v>
      </c>
      <c r="F3" s="10">
        <v>34.352483999999997</v>
      </c>
      <c r="G3" s="10">
        <v>14.533744</v>
      </c>
      <c r="H3" s="10">
        <v>16.689330000000002</v>
      </c>
      <c r="I3" s="10">
        <v>16.266528000000001</v>
      </c>
      <c r="J3" s="10">
        <v>16.197621999999999</v>
      </c>
      <c r="K3" s="10">
        <v>31.732965</v>
      </c>
      <c r="L3" s="10">
        <v>17.467347</v>
      </c>
      <c r="M3" s="10">
        <v>12.829958</v>
      </c>
      <c r="N3" s="10">
        <v>11.741019</v>
      </c>
      <c r="O3" s="10">
        <v>12.569264</v>
      </c>
      <c r="P3" s="10">
        <v>17.888394000000002</v>
      </c>
    </row>
    <row r="4" spans="1:16">
      <c r="A4" t="s">
        <v>121</v>
      </c>
      <c r="B4" s="2">
        <v>44256</v>
      </c>
      <c r="C4" s="9">
        <v>16.446507</v>
      </c>
      <c r="D4" s="10">
        <v>14.427179000000001</v>
      </c>
      <c r="E4" s="10">
        <v>18.255818000000001</v>
      </c>
      <c r="F4" s="10">
        <v>34.941862</v>
      </c>
      <c r="G4" s="10">
        <v>14.634966</v>
      </c>
      <c r="H4" s="10">
        <v>16.779074999999999</v>
      </c>
      <c r="I4" s="10">
        <v>16.868175999999998</v>
      </c>
      <c r="J4" s="10">
        <v>16.196998000000001</v>
      </c>
      <c r="K4" s="10">
        <v>31.94444</v>
      </c>
      <c r="L4" s="10">
        <v>18.009209999999999</v>
      </c>
      <c r="M4" s="10">
        <v>13.185658</v>
      </c>
      <c r="N4" s="10">
        <v>12.046702</v>
      </c>
      <c r="O4" s="10">
        <v>12.393048</v>
      </c>
      <c r="P4" s="10">
        <v>18.28575</v>
      </c>
    </row>
    <row r="5" spans="1:16">
      <c r="A5" t="s">
        <v>122</v>
      </c>
      <c r="B5" s="1" t="s">
        <v>123</v>
      </c>
      <c r="C5" s="9">
        <v>16.722640999999999</v>
      </c>
      <c r="D5" s="10">
        <v>14.734064</v>
      </c>
      <c r="E5" s="10">
        <v>18.389053000000001</v>
      </c>
      <c r="F5" s="10">
        <v>37.587206999999999</v>
      </c>
      <c r="G5" s="10">
        <v>14.774258</v>
      </c>
      <c r="H5" s="10">
        <v>16.771989999999999</v>
      </c>
      <c r="I5" s="10">
        <v>16.962857</v>
      </c>
      <c r="J5" s="10">
        <v>16.465418</v>
      </c>
      <c r="K5" s="10">
        <v>32.021346000000001</v>
      </c>
      <c r="L5" s="10">
        <v>18.185195</v>
      </c>
      <c r="M5" s="10">
        <v>13.461312</v>
      </c>
      <c r="N5" s="10">
        <v>12.209527</v>
      </c>
      <c r="O5" s="10">
        <v>12.223072999999999</v>
      </c>
      <c r="P5" s="10">
        <v>18.672322000000001</v>
      </c>
    </row>
    <row r="6" spans="1:16">
      <c r="A6" t="s">
        <v>124</v>
      </c>
      <c r="B6" s="2">
        <v>44317</v>
      </c>
      <c r="C6" s="9">
        <v>16.871233</v>
      </c>
      <c r="D6" s="10">
        <v>14.776916999999999</v>
      </c>
      <c r="E6" s="10">
        <v>18.386354999999998</v>
      </c>
      <c r="F6" s="10">
        <v>38.250599999999999</v>
      </c>
      <c r="G6" s="10">
        <v>14.886354000000001</v>
      </c>
      <c r="H6" s="10">
        <v>16.897342999999999</v>
      </c>
      <c r="I6" s="10">
        <v>17.013452999999998</v>
      </c>
      <c r="J6" s="10">
        <v>16.881713999999999</v>
      </c>
      <c r="K6" s="10">
        <v>32.120815999999998</v>
      </c>
      <c r="L6" s="10">
        <v>17.872249</v>
      </c>
      <c r="M6" s="10">
        <v>13.542522999999999</v>
      </c>
      <c r="N6" s="10">
        <v>12.325298999999999</v>
      </c>
      <c r="O6" s="10">
        <v>12.309035</v>
      </c>
      <c r="P6" s="10">
        <v>18.990784000000001</v>
      </c>
    </row>
    <row r="7" spans="1:16">
      <c r="A7" t="s">
        <v>125</v>
      </c>
      <c r="B7" s="1" t="s">
        <v>126</v>
      </c>
      <c r="C7" s="9">
        <v>17.198886999999999</v>
      </c>
      <c r="D7" s="10">
        <v>14.906366999999999</v>
      </c>
      <c r="E7" s="10">
        <v>18.384695000000001</v>
      </c>
      <c r="F7" s="10">
        <v>39.168931999999998</v>
      </c>
      <c r="G7" s="10">
        <v>15.062703000000001</v>
      </c>
      <c r="H7" s="10">
        <v>17.658177999999999</v>
      </c>
      <c r="I7" s="10">
        <v>17.148710999999999</v>
      </c>
      <c r="J7" s="10">
        <v>17.347069999999999</v>
      </c>
      <c r="K7" s="10">
        <v>32.379401999999999</v>
      </c>
      <c r="L7" s="10">
        <v>18.880237999999999</v>
      </c>
      <c r="M7" s="10">
        <v>13.841172</v>
      </c>
      <c r="N7" s="10">
        <v>12.796284</v>
      </c>
      <c r="O7" s="10">
        <v>12.540307</v>
      </c>
      <c r="P7" s="10">
        <v>19.523752000000002</v>
      </c>
    </row>
    <row r="8" spans="1:16">
      <c r="A8" t="s">
        <v>127</v>
      </c>
      <c r="B8" s="1" t="s">
        <v>128</v>
      </c>
      <c r="C8" s="9">
        <v>17.509264000000002</v>
      </c>
      <c r="D8" s="10">
        <v>15.319936</v>
      </c>
      <c r="E8" s="10">
        <v>18.38926</v>
      </c>
      <c r="F8" s="10">
        <v>38.332838000000002</v>
      </c>
      <c r="G8" s="10">
        <v>15.825224</v>
      </c>
      <c r="H8" s="10">
        <v>17.644985999999999</v>
      </c>
      <c r="I8" s="10">
        <v>17.219847000000001</v>
      </c>
      <c r="J8" s="10">
        <v>17.532965000000001</v>
      </c>
      <c r="K8" s="10">
        <v>32.466867000000001</v>
      </c>
      <c r="L8" s="10">
        <v>19.177430999999999</v>
      </c>
      <c r="M8" s="10">
        <v>14.050167999999999</v>
      </c>
      <c r="N8" s="10">
        <v>13.144685000000001</v>
      </c>
      <c r="O8" s="10">
        <v>12.402772000000001</v>
      </c>
      <c r="P8" s="10">
        <v>19.563074</v>
      </c>
    </row>
    <row r="9" spans="1:16">
      <c r="A9" t="s">
        <v>129</v>
      </c>
      <c r="B9" s="1" t="s">
        <v>130</v>
      </c>
      <c r="C9" s="9">
        <v>17.705290999999999</v>
      </c>
      <c r="D9" s="10">
        <v>15.807382</v>
      </c>
      <c r="E9" s="10">
        <v>18.423088</v>
      </c>
      <c r="F9" s="10">
        <v>37.152712999999999</v>
      </c>
      <c r="G9" s="10">
        <v>15.976190000000001</v>
      </c>
      <c r="H9" s="10">
        <v>17.88701</v>
      </c>
      <c r="I9" s="10">
        <v>17.273949999999999</v>
      </c>
      <c r="J9" s="10">
        <v>17.399922</v>
      </c>
      <c r="K9" s="10">
        <v>32.719205000000002</v>
      </c>
      <c r="L9" s="10">
        <v>19.494243999999998</v>
      </c>
      <c r="M9" s="10">
        <v>14.132251999999999</v>
      </c>
      <c r="N9" s="10">
        <v>13.443713000000001</v>
      </c>
      <c r="O9" s="10">
        <v>12.450025</v>
      </c>
      <c r="P9" s="10">
        <v>19.813116000000001</v>
      </c>
    </row>
    <row r="10" spans="1:16">
      <c r="A10" t="s">
        <v>131</v>
      </c>
      <c r="B10" s="1" t="s">
        <v>132</v>
      </c>
      <c r="C10" s="9">
        <v>17.927078999999999</v>
      </c>
      <c r="D10" s="10">
        <v>15.885721</v>
      </c>
      <c r="E10" s="10">
        <v>18.431597</v>
      </c>
      <c r="F10" s="10">
        <v>37.092404000000002</v>
      </c>
      <c r="G10" s="10">
        <v>16.349426999999999</v>
      </c>
      <c r="H10" s="10">
        <v>18.483834999999999</v>
      </c>
      <c r="I10" s="10">
        <v>17.363620999999998</v>
      </c>
      <c r="J10" s="10">
        <v>17.492128999999998</v>
      </c>
      <c r="K10" s="10">
        <v>32.878093</v>
      </c>
      <c r="L10" s="10">
        <v>19.765938999999999</v>
      </c>
      <c r="M10" s="10">
        <v>14.859662999999999</v>
      </c>
      <c r="N10" s="10">
        <v>13.741502000000001</v>
      </c>
      <c r="O10" s="10">
        <v>12.542548</v>
      </c>
      <c r="P10" s="10">
        <v>20.121677999999999</v>
      </c>
    </row>
    <row r="11" spans="1:16">
      <c r="A11" t="s">
        <v>133</v>
      </c>
      <c r="B11" s="1" t="s">
        <v>134</v>
      </c>
      <c r="C11" s="9">
        <v>18.356203000000001</v>
      </c>
      <c r="D11" s="10">
        <v>16.191267</v>
      </c>
      <c r="E11" s="10">
        <v>19.532129999999999</v>
      </c>
      <c r="F11" s="10">
        <v>39.895373999999997</v>
      </c>
      <c r="G11" s="10">
        <v>16.723631999999998</v>
      </c>
      <c r="H11" s="10">
        <v>18.899712000000001</v>
      </c>
      <c r="I11" s="10">
        <v>17.475835</v>
      </c>
      <c r="J11" s="10">
        <v>17.913012999999999</v>
      </c>
      <c r="K11" s="10">
        <v>33.170715999999999</v>
      </c>
      <c r="L11" s="10">
        <v>19.647874000000002</v>
      </c>
      <c r="M11" s="10">
        <v>14.885278</v>
      </c>
      <c r="N11" s="10">
        <v>14.059258</v>
      </c>
      <c r="O11" s="10">
        <v>12.975713000000001</v>
      </c>
      <c r="P11" s="10">
        <v>20.464141000000001</v>
      </c>
    </row>
    <row r="12" spans="1:16">
      <c r="A12" t="s">
        <v>135</v>
      </c>
      <c r="B12" s="1" t="s">
        <v>136</v>
      </c>
      <c r="C12" s="9">
        <v>19.000831000000002</v>
      </c>
      <c r="D12" s="10">
        <v>16.825793999999998</v>
      </c>
      <c r="E12" s="10">
        <v>19.537941</v>
      </c>
      <c r="F12" s="10">
        <v>40.572473000000002</v>
      </c>
      <c r="G12" s="10">
        <v>17.246220999999998</v>
      </c>
      <c r="H12" s="10">
        <v>19.546116999999999</v>
      </c>
      <c r="I12" s="10">
        <v>17.629128000000001</v>
      </c>
      <c r="J12" s="10">
        <v>19.030664999999999</v>
      </c>
      <c r="K12" s="10">
        <v>33.379013</v>
      </c>
      <c r="L12" s="10">
        <v>20.274267999999999</v>
      </c>
      <c r="M12" s="10">
        <v>14.897212</v>
      </c>
      <c r="N12" s="10">
        <v>14.635954999999999</v>
      </c>
      <c r="O12" s="10">
        <v>13.695092000000001</v>
      </c>
      <c r="P12" s="10">
        <v>21.582612999999998</v>
      </c>
    </row>
    <row r="13" spans="1:16">
      <c r="A13" t="s">
        <v>137</v>
      </c>
      <c r="B13" s="1" t="s">
        <v>138</v>
      </c>
      <c r="C13" s="9">
        <v>21.580286999999998</v>
      </c>
      <c r="D13" s="10">
        <v>19.516117999999999</v>
      </c>
      <c r="E13" s="10">
        <v>21.728007999999999</v>
      </c>
      <c r="F13" s="10">
        <v>43.556367999999999</v>
      </c>
      <c r="G13" s="10">
        <v>18.039375</v>
      </c>
      <c r="H13" s="10">
        <v>22.778808999999999</v>
      </c>
      <c r="I13" s="10">
        <v>18.255822999999999</v>
      </c>
      <c r="J13" s="10">
        <v>24.401239</v>
      </c>
      <c r="K13" s="10">
        <v>35.334820000000001</v>
      </c>
      <c r="L13" s="10">
        <v>21.876539999999999</v>
      </c>
      <c r="M13" s="10">
        <v>14.917297</v>
      </c>
      <c r="N13" s="10">
        <v>16.071814</v>
      </c>
      <c r="O13" s="10">
        <v>17.24352</v>
      </c>
      <c r="P13" s="10">
        <v>24.469373000000001</v>
      </c>
    </row>
    <row r="14" spans="1:16">
      <c r="A14" t="s">
        <v>6</v>
      </c>
      <c r="B14" s="1" t="s">
        <v>7</v>
      </c>
      <c r="C14" s="6">
        <v>23.976596000000001</v>
      </c>
      <c r="D14" s="6">
        <v>21.642889</v>
      </c>
      <c r="E14" s="6">
        <v>26.487300999999999</v>
      </c>
      <c r="F14" s="6">
        <v>43.452199</v>
      </c>
      <c r="G14" s="6">
        <v>21.444338999999999</v>
      </c>
      <c r="H14" s="6">
        <v>25.703935999999999</v>
      </c>
      <c r="I14" s="6">
        <v>20.312747000000002</v>
      </c>
      <c r="J14" s="6">
        <v>27.167702999999999</v>
      </c>
      <c r="K14" s="6">
        <v>36.782817000000001</v>
      </c>
      <c r="L14" s="6">
        <v>23.596436000000001</v>
      </c>
      <c r="M14" s="6">
        <v>15.094564999999999</v>
      </c>
      <c r="N14" s="6">
        <v>17.429511999999999</v>
      </c>
      <c r="O14" s="6">
        <v>18.643149000000001</v>
      </c>
      <c r="P14" s="6">
        <v>26.230059000000001</v>
      </c>
    </row>
    <row r="15" spans="1:16">
      <c r="A15" t="s">
        <v>8</v>
      </c>
      <c r="B15" s="1" t="s">
        <v>9</v>
      </c>
      <c r="C15" s="6">
        <v>25.129512999999999</v>
      </c>
      <c r="D15" s="6">
        <v>23.463667000000001</v>
      </c>
      <c r="E15" s="6">
        <v>26.604348000000002</v>
      </c>
      <c r="F15" s="6">
        <v>43.582410000000003</v>
      </c>
      <c r="G15" s="6">
        <v>21.766511999999999</v>
      </c>
      <c r="H15" s="6">
        <v>27.507251</v>
      </c>
      <c r="I15" s="6">
        <v>21.611222999999999</v>
      </c>
      <c r="J15" s="6">
        <v>28.395947</v>
      </c>
      <c r="K15" s="6">
        <v>37.361700999999996</v>
      </c>
      <c r="L15" s="6">
        <v>24.4206</v>
      </c>
      <c r="M15" s="6">
        <v>15.682839</v>
      </c>
      <c r="N15" s="6">
        <v>18.221657</v>
      </c>
      <c r="O15" s="6">
        <v>20.238195000000001</v>
      </c>
      <c r="P15" s="6">
        <v>27.81138</v>
      </c>
    </row>
    <row r="16" spans="1:16">
      <c r="A16" t="s">
        <v>10</v>
      </c>
      <c r="B16" s="2">
        <v>44621</v>
      </c>
      <c r="C16" s="6">
        <v>26.502647</v>
      </c>
      <c r="D16" s="6">
        <v>24.573141</v>
      </c>
      <c r="E16" s="6">
        <v>27.645527000000001</v>
      </c>
      <c r="F16" s="6">
        <v>44.359566000000001</v>
      </c>
      <c r="G16" s="6">
        <v>22.170097999999999</v>
      </c>
      <c r="H16" s="6">
        <v>28.39658</v>
      </c>
      <c r="I16" s="6">
        <v>22.762920000000001</v>
      </c>
      <c r="J16" s="6">
        <v>32.135317000000001</v>
      </c>
      <c r="K16" s="6">
        <v>38.403581000000003</v>
      </c>
      <c r="L16" s="6">
        <v>25.494617000000002</v>
      </c>
      <c r="M16" s="6">
        <v>16.710353000000001</v>
      </c>
      <c r="N16" s="6">
        <v>19.323045</v>
      </c>
      <c r="O16" s="6">
        <v>21.094260999999999</v>
      </c>
      <c r="P16" s="6">
        <v>29.212568999999998</v>
      </c>
    </row>
    <row r="17" spans="1:16">
      <c r="A17" t="s">
        <v>11</v>
      </c>
      <c r="B17" s="1" t="s">
        <v>12</v>
      </c>
      <c r="C17" s="6">
        <v>28.423653000000002</v>
      </c>
      <c r="D17" s="6">
        <v>27.861388999999999</v>
      </c>
      <c r="E17" s="6">
        <v>28.757681999999999</v>
      </c>
      <c r="F17" s="6">
        <v>47.447629999999997</v>
      </c>
      <c r="G17" s="6">
        <v>23.814005000000002</v>
      </c>
      <c r="H17" s="6">
        <v>29.794438</v>
      </c>
      <c r="I17" s="6">
        <v>23.061489999999999</v>
      </c>
      <c r="J17" s="6">
        <v>33.765842999999997</v>
      </c>
      <c r="K17" s="6">
        <v>39.244087999999998</v>
      </c>
      <c r="L17" s="6">
        <v>26.789411999999999</v>
      </c>
      <c r="M17" s="6">
        <v>17.193838</v>
      </c>
      <c r="N17" s="6">
        <v>20.665573999999999</v>
      </c>
      <c r="O17" s="6">
        <v>22.606304999999999</v>
      </c>
      <c r="P17" s="6">
        <v>29.390779999999999</v>
      </c>
    </row>
    <row r="18" spans="1:16">
      <c r="A18" t="s">
        <v>13</v>
      </c>
      <c r="B18" s="2">
        <v>44682</v>
      </c>
      <c r="C18" s="6">
        <v>29.270904999999999</v>
      </c>
      <c r="D18" s="6">
        <v>28.316918000000001</v>
      </c>
      <c r="E18" s="6">
        <v>30.635831</v>
      </c>
      <c r="F18" s="6">
        <v>49.648885999999997</v>
      </c>
      <c r="G18" s="6">
        <v>24.350190000000001</v>
      </c>
      <c r="H18" s="6">
        <v>30.763738</v>
      </c>
      <c r="I18" s="6">
        <v>23.433700000000002</v>
      </c>
      <c r="J18" s="6">
        <v>34.915421000000002</v>
      </c>
      <c r="K18" s="6">
        <v>39.760210000000001</v>
      </c>
      <c r="L18" s="6">
        <v>28.149546999999998</v>
      </c>
      <c r="M18" s="6">
        <v>17.264569999999999</v>
      </c>
      <c r="N18" s="6">
        <v>21.795131000000001</v>
      </c>
      <c r="O18" s="6">
        <v>23.859895999999999</v>
      </c>
      <c r="P18" s="6">
        <v>30.767917000000001</v>
      </c>
    </row>
    <row r="19" spans="1:16">
      <c r="A19" t="s">
        <v>14</v>
      </c>
      <c r="B19" s="1" t="s">
        <v>15</v>
      </c>
      <c r="C19" s="6">
        <v>30.720376999999999</v>
      </c>
      <c r="D19" s="6">
        <v>28.908593</v>
      </c>
      <c r="E19" s="6">
        <v>31.436067999999999</v>
      </c>
      <c r="F19" s="6">
        <v>49.739348999999997</v>
      </c>
      <c r="G19" s="6">
        <v>26.378816</v>
      </c>
      <c r="H19" s="6">
        <v>31.981217999999998</v>
      </c>
      <c r="I19" s="6">
        <v>23.894579</v>
      </c>
      <c r="J19" s="6">
        <v>38.583336000000003</v>
      </c>
      <c r="K19" s="6">
        <v>40.813625999999999</v>
      </c>
      <c r="L19" s="6">
        <v>29.085027</v>
      </c>
      <c r="M19" s="6">
        <v>17.683434999999999</v>
      </c>
      <c r="N19" s="6">
        <v>22.976229</v>
      </c>
      <c r="O19" s="6">
        <v>28.467376000000002</v>
      </c>
      <c r="P19" s="6">
        <v>31.892486000000002</v>
      </c>
    </row>
    <row r="20" spans="1:16">
      <c r="A20" t="s">
        <v>16</v>
      </c>
      <c r="B20" s="1" t="s">
        <v>17</v>
      </c>
      <c r="C20" s="6">
        <v>31.446998000000001</v>
      </c>
      <c r="D20" s="6">
        <v>29.819652000000001</v>
      </c>
      <c r="E20" s="6">
        <v>33.590440000000001</v>
      </c>
      <c r="F20" s="6">
        <v>50.63438</v>
      </c>
      <c r="G20" s="6">
        <v>26.903959</v>
      </c>
      <c r="H20" s="6">
        <v>33.234901000000001</v>
      </c>
      <c r="I20" s="6">
        <v>25.561758999999999</v>
      </c>
      <c r="J20" s="6">
        <v>38.258192000000001</v>
      </c>
      <c r="K20" s="6">
        <v>41.66619</v>
      </c>
      <c r="L20" s="6">
        <v>30.652480000000001</v>
      </c>
      <c r="M20" s="6">
        <v>17.817914999999999</v>
      </c>
      <c r="N20" s="6">
        <v>23.547353999999999</v>
      </c>
      <c r="O20" s="6">
        <v>30.323988</v>
      </c>
      <c r="P20" s="6">
        <v>32.454695000000001</v>
      </c>
    </row>
    <row r="21" spans="1:16">
      <c r="A21" t="s">
        <v>18</v>
      </c>
      <c r="B21" s="1" t="s">
        <v>19</v>
      </c>
      <c r="C21" s="6">
        <v>31.906279999999999</v>
      </c>
      <c r="D21" s="6">
        <v>30.074311000000002</v>
      </c>
      <c r="E21" s="6">
        <v>33.619909999999997</v>
      </c>
      <c r="F21" s="6">
        <v>51.282696000000001</v>
      </c>
      <c r="G21" s="6">
        <v>27.458265999999998</v>
      </c>
      <c r="H21" s="6">
        <v>34.348171999999998</v>
      </c>
      <c r="I21" s="6">
        <v>27.353677000000001</v>
      </c>
      <c r="J21" s="6">
        <v>37.583587999999999</v>
      </c>
      <c r="K21" s="6">
        <v>42.537509999999997</v>
      </c>
      <c r="L21" s="6">
        <v>31.816914000000001</v>
      </c>
      <c r="M21" s="6">
        <v>18.985147999999999</v>
      </c>
      <c r="N21" s="6">
        <v>24.326187999999998</v>
      </c>
      <c r="O21" s="6">
        <v>31.345758</v>
      </c>
      <c r="P21" s="6">
        <v>33.724685999999998</v>
      </c>
    </row>
    <row r="22" spans="1:16">
      <c r="A22" t="s">
        <v>20</v>
      </c>
      <c r="B22" s="1" t="s">
        <v>21</v>
      </c>
      <c r="C22" s="6">
        <v>32.887672999999999</v>
      </c>
      <c r="D22" s="6">
        <v>30.667325000000002</v>
      </c>
      <c r="E22" s="6">
        <v>33.634022000000002</v>
      </c>
      <c r="F22" s="6">
        <v>52.033808999999998</v>
      </c>
      <c r="G22" s="6">
        <v>30.196223</v>
      </c>
      <c r="H22" s="6">
        <v>35.055453999999997</v>
      </c>
      <c r="I22" s="6">
        <v>27.927772000000001</v>
      </c>
      <c r="J22" s="6">
        <v>37.919240000000002</v>
      </c>
      <c r="K22" s="6">
        <v>43.676181</v>
      </c>
      <c r="L22" s="6">
        <v>32.828508999999997</v>
      </c>
      <c r="M22" s="6">
        <v>20.311311</v>
      </c>
      <c r="N22" s="6">
        <v>24.918361999999998</v>
      </c>
      <c r="O22" s="6">
        <v>34.428635999999997</v>
      </c>
      <c r="P22" s="6">
        <v>34.643372999999997</v>
      </c>
    </row>
    <row r="23" spans="1:16">
      <c r="A23" t="s">
        <v>22</v>
      </c>
      <c r="B23" s="1" t="s">
        <v>23</v>
      </c>
      <c r="C23" s="6">
        <v>34.053469999999997</v>
      </c>
      <c r="D23" s="6">
        <v>32.228310999999998</v>
      </c>
      <c r="E23" s="6">
        <v>34.743479000000001</v>
      </c>
      <c r="F23" s="6">
        <v>56.371901999999999</v>
      </c>
      <c r="G23" s="6">
        <v>30.972156999999999</v>
      </c>
      <c r="H23" s="6">
        <v>36.593432999999997</v>
      </c>
      <c r="I23" s="6">
        <v>28.426724</v>
      </c>
      <c r="J23" s="6">
        <v>38.742556</v>
      </c>
      <c r="K23" s="6">
        <v>44.790703999999998</v>
      </c>
      <c r="L23" s="6">
        <v>33.104641000000001</v>
      </c>
      <c r="M23" s="6">
        <v>20.385245000000001</v>
      </c>
      <c r="N23" s="6">
        <v>25.576160999999999</v>
      </c>
      <c r="O23" s="6">
        <v>35.455202999999997</v>
      </c>
      <c r="P23" s="6">
        <v>35.489091000000002</v>
      </c>
    </row>
    <row r="24" spans="1:16">
      <c r="A24" t="s">
        <v>24</v>
      </c>
      <c r="B24" s="1" t="s">
        <v>25</v>
      </c>
      <c r="C24" s="6">
        <v>35.035491999999998</v>
      </c>
      <c r="D24" s="6">
        <v>34.080559000000001</v>
      </c>
      <c r="E24" s="6">
        <v>35.850237999999997</v>
      </c>
      <c r="F24" s="6">
        <v>55.570073999999998</v>
      </c>
      <c r="G24" s="6">
        <v>31.539299</v>
      </c>
      <c r="H24" s="6">
        <v>37.694464000000004</v>
      </c>
      <c r="I24" s="6">
        <v>28.717278</v>
      </c>
      <c r="J24" s="6">
        <v>39.263281999999997</v>
      </c>
      <c r="K24" s="6">
        <v>45.637390000000003</v>
      </c>
      <c r="L24" s="6">
        <v>34.131196000000003</v>
      </c>
      <c r="M24" s="6">
        <v>20.436475000000002</v>
      </c>
      <c r="N24" s="6">
        <v>26.388582</v>
      </c>
      <c r="O24" s="6">
        <v>36.32911</v>
      </c>
      <c r="P24" s="6">
        <v>36.424652999999999</v>
      </c>
    </row>
    <row r="25" spans="1:16">
      <c r="A25" t="s">
        <v>26</v>
      </c>
      <c r="B25" s="1" t="s">
        <v>27</v>
      </c>
      <c r="C25" s="6">
        <v>35.449851000000002</v>
      </c>
      <c r="D25" s="6">
        <v>34.712854</v>
      </c>
      <c r="E25" s="6">
        <v>35.874934000000003</v>
      </c>
      <c r="F25" s="6">
        <v>54.823073000000001</v>
      </c>
      <c r="G25" s="6">
        <v>32.433287999999997</v>
      </c>
      <c r="H25" s="6">
        <v>39.417366999999999</v>
      </c>
      <c r="I25" s="6">
        <v>30.415016999999999</v>
      </c>
      <c r="J25" s="6">
        <v>37.648288000000001</v>
      </c>
      <c r="K25" s="6">
        <v>46.269182000000001</v>
      </c>
      <c r="L25" s="6">
        <v>35.046624000000001</v>
      </c>
      <c r="M25" s="6">
        <v>20.476353</v>
      </c>
      <c r="N25" s="6">
        <v>27.077335999999999</v>
      </c>
      <c r="O25" s="6">
        <v>37.712961</v>
      </c>
      <c r="P25" s="6">
        <v>37.265715999999998</v>
      </c>
    </row>
    <row r="26" spans="1:16">
      <c r="A26" t="s">
        <v>28</v>
      </c>
      <c r="B26" s="1" t="s">
        <v>29</v>
      </c>
      <c r="C26" s="6">
        <v>37.806891999999998</v>
      </c>
      <c r="D26" s="6">
        <v>37.009917999999999</v>
      </c>
      <c r="E26" s="6">
        <v>39.888778000000002</v>
      </c>
      <c r="F26" s="6">
        <v>53.986978999999998</v>
      </c>
      <c r="G26" s="6">
        <v>33.507302000000003</v>
      </c>
      <c r="H26" s="6">
        <v>41.614823999999999</v>
      </c>
      <c r="I26" s="6">
        <v>35.997666000000002</v>
      </c>
      <c r="J26" s="6">
        <v>40.436028999999998</v>
      </c>
      <c r="K26" s="6">
        <v>49.575980000000001</v>
      </c>
      <c r="L26" s="6">
        <v>37.959527000000001</v>
      </c>
      <c r="M26" s="6">
        <v>21.388891000000001</v>
      </c>
      <c r="N26" s="6">
        <v>30.525133</v>
      </c>
      <c r="O26" s="6">
        <v>39.787072999999999</v>
      </c>
      <c r="P26" s="6">
        <v>39.717759999999998</v>
      </c>
    </row>
    <row r="27" spans="1:16">
      <c r="A27" t="s">
        <v>30</v>
      </c>
      <c r="B27" s="1" t="s">
        <v>31</v>
      </c>
      <c r="C27" s="6">
        <v>38.995936</v>
      </c>
      <c r="D27" s="6">
        <v>39.732157999999998</v>
      </c>
      <c r="E27" s="6">
        <v>39.718395000000001</v>
      </c>
      <c r="F27" s="6">
        <v>53.034379999999999</v>
      </c>
      <c r="G27" s="6">
        <v>33.936934999999998</v>
      </c>
      <c r="H27" s="6">
        <v>42.383501000000003</v>
      </c>
      <c r="I27" s="6">
        <v>36.756112000000002</v>
      </c>
      <c r="J27" s="6">
        <v>41.464872999999997</v>
      </c>
      <c r="K27" s="6">
        <v>49.781210000000002</v>
      </c>
      <c r="L27" s="6">
        <v>38.491607000000002</v>
      </c>
      <c r="M27" s="6">
        <v>22.606190000000002</v>
      </c>
      <c r="N27" s="6">
        <v>31.767986000000001</v>
      </c>
      <c r="O27" s="6">
        <v>40.699582999999997</v>
      </c>
      <c r="P27" s="6">
        <v>40.394272999999998</v>
      </c>
    </row>
    <row r="28" spans="1:16">
      <c r="A28" t="s">
        <v>32</v>
      </c>
      <c r="B28" s="2">
        <v>44986</v>
      </c>
      <c r="C28" s="6">
        <v>39.888739999999999</v>
      </c>
      <c r="D28" s="6">
        <v>41.256763999999997</v>
      </c>
      <c r="E28" s="6">
        <v>39.739978000000001</v>
      </c>
      <c r="F28" s="6">
        <v>52.018732</v>
      </c>
      <c r="G28" s="6">
        <v>34.609312000000003</v>
      </c>
      <c r="H28" s="6">
        <v>43.538898000000003</v>
      </c>
      <c r="I28" s="6">
        <v>37.485503999999999</v>
      </c>
      <c r="J28" s="6">
        <v>41.718738000000002</v>
      </c>
      <c r="K28" s="6">
        <v>49.990496</v>
      </c>
      <c r="L28" s="6">
        <v>39.936200999999997</v>
      </c>
      <c r="M28" s="6">
        <v>24.030737999999999</v>
      </c>
      <c r="N28" s="6">
        <v>32.990718999999999</v>
      </c>
      <c r="O28" s="6">
        <v>40.924858999999998</v>
      </c>
      <c r="P28" s="6">
        <v>41.748430999999997</v>
      </c>
    </row>
    <row r="29" spans="1:16">
      <c r="A29" t="s">
        <v>33</v>
      </c>
      <c r="B29" s="1" t="s">
        <v>34</v>
      </c>
      <c r="C29" s="6">
        <v>40.840288999999999</v>
      </c>
      <c r="D29" s="6">
        <v>42.884929999999997</v>
      </c>
      <c r="E29" s="6">
        <v>39.744751999999998</v>
      </c>
      <c r="F29" s="6">
        <v>54.004797000000003</v>
      </c>
      <c r="G29" s="6">
        <v>34.103402000000003</v>
      </c>
      <c r="H29" s="6">
        <v>44.203651000000001</v>
      </c>
      <c r="I29" s="6">
        <v>38.424294000000003</v>
      </c>
      <c r="J29" s="6">
        <v>42.757534</v>
      </c>
      <c r="K29" s="6">
        <v>52.545774000000002</v>
      </c>
      <c r="L29" s="6">
        <v>40.627923000000003</v>
      </c>
      <c r="M29" s="6">
        <v>24.771246999999999</v>
      </c>
      <c r="N29" s="6">
        <v>34.389277</v>
      </c>
      <c r="O29" s="6">
        <v>41.592581000000003</v>
      </c>
      <c r="P29" s="6">
        <v>42.544381000000001</v>
      </c>
    </row>
    <row r="30" spans="1:16">
      <c r="A30" t="s">
        <v>35</v>
      </c>
      <c r="B30" s="2">
        <v>45047</v>
      </c>
      <c r="C30" s="6">
        <v>40.857880999999999</v>
      </c>
      <c r="D30" s="6">
        <v>43.189360000000001</v>
      </c>
      <c r="E30" s="6">
        <v>39.856195</v>
      </c>
      <c r="F30" s="6">
        <v>59.325642000000002</v>
      </c>
      <c r="G30" s="6">
        <v>29.414503</v>
      </c>
      <c r="H30" s="6">
        <v>44.637832000000003</v>
      </c>
      <c r="I30" s="6">
        <v>39.117617000000003</v>
      </c>
      <c r="J30" s="6">
        <v>43.547718000000003</v>
      </c>
      <c r="K30" s="6">
        <v>53.383074000000001</v>
      </c>
      <c r="L30" s="6">
        <v>42.609858000000003</v>
      </c>
      <c r="M30" s="6">
        <v>26.045307000000001</v>
      </c>
      <c r="N30" s="6">
        <v>36.829790000000003</v>
      </c>
      <c r="O30" s="6">
        <v>44.864804999999997</v>
      </c>
      <c r="P30" s="6">
        <v>43.160372000000002</v>
      </c>
    </row>
    <row r="31" spans="1:16">
      <c r="A31" t="s">
        <v>36</v>
      </c>
      <c r="B31" s="1" t="s">
        <v>37</v>
      </c>
      <c r="C31" s="6">
        <v>42.459713999999998</v>
      </c>
      <c r="D31" s="6">
        <v>44.495016999999997</v>
      </c>
      <c r="E31" s="6">
        <v>44.292155999999999</v>
      </c>
      <c r="F31" s="6">
        <v>60.186408</v>
      </c>
      <c r="G31" s="6">
        <v>30.293792</v>
      </c>
      <c r="H31" s="6">
        <v>45.798712999999999</v>
      </c>
      <c r="I31" s="6">
        <v>39.590018000000001</v>
      </c>
      <c r="J31" s="6">
        <v>46.946491999999999</v>
      </c>
      <c r="K31" s="6">
        <v>55.140791</v>
      </c>
      <c r="L31" s="6">
        <v>43.693907000000003</v>
      </c>
      <c r="M31" s="6">
        <v>26.649881000000001</v>
      </c>
      <c r="N31" s="6">
        <v>38.421509</v>
      </c>
      <c r="O31" s="6">
        <v>45.962896000000001</v>
      </c>
      <c r="P31" s="6">
        <v>44.331328999999997</v>
      </c>
    </row>
    <row r="32" spans="1:16">
      <c r="A32" t="s">
        <v>38</v>
      </c>
      <c r="B32" s="1" t="s">
        <v>39</v>
      </c>
      <c r="C32" s="6">
        <v>46.488641999999999</v>
      </c>
      <c r="D32" s="6">
        <v>47.924767000000003</v>
      </c>
      <c r="E32" s="6">
        <v>49.238017999999997</v>
      </c>
      <c r="F32" s="6">
        <v>62.103940999999999</v>
      </c>
      <c r="G32" s="6">
        <v>32.121605000000002</v>
      </c>
      <c r="H32" s="6">
        <v>49.880870000000002</v>
      </c>
      <c r="I32" s="6">
        <v>44.976292000000001</v>
      </c>
      <c r="J32" s="6">
        <v>55.137369999999997</v>
      </c>
      <c r="K32" s="6">
        <v>58.484485999999997</v>
      </c>
      <c r="L32" s="6">
        <v>46.602513000000002</v>
      </c>
      <c r="M32" s="6">
        <v>27.362736999999999</v>
      </c>
      <c r="N32" s="6">
        <v>43.001803000000002</v>
      </c>
      <c r="O32" s="6">
        <v>48.932941999999997</v>
      </c>
      <c r="P32" s="6">
        <v>48.409481</v>
      </c>
    </row>
    <row r="33" spans="1:16">
      <c r="A33" t="s">
        <v>40</v>
      </c>
      <c r="B33" s="1" t="s">
        <v>41</v>
      </c>
      <c r="C33" s="6">
        <v>50.712967999999996</v>
      </c>
      <c r="D33" s="6">
        <v>51.986812</v>
      </c>
      <c r="E33" s="6">
        <v>51.095207000000002</v>
      </c>
      <c r="F33" s="6">
        <v>67.230153999999999</v>
      </c>
      <c r="G33" s="6">
        <v>34.337926000000003</v>
      </c>
      <c r="H33" s="6">
        <v>54.550691</v>
      </c>
      <c r="I33" s="6">
        <v>48.565137999999997</v>
      </c>
      <c r="J33" s="6">
        <v>64.148177000000004</v>
      </c>
      <c r="K33" s="6">
        <v>61.362743000000002</v>
      </c>
      <c r="L33" s="6">
        <v>50.581851999999998</v>
      </c>
      <c r="M33" s="6">
        <v>28.214729999999999</v>
      </c>
      <c r="N33" s="6">
        <v>46.052753000000003</v>
      </c>
      <c r="O33" s="6">
        <v>49.583944000000002</v>
      </c>
      <c r="P33" s="6">
        <v>52.460486000000003</v>
      </c>
    </row>
    <row r="34" spans="1:16">
      <c r="A34" t="s">
        <v>42</v>
      </c>
      <c r="B34" s="1" t="s">
        <v>43</v>
      </c>
      <c r="C34" s="6">
        <v>53.123413999999997</v>
      </c>
      <c r="D34" s="6">
        <v>53.710503000000003</v>
      </c>
      <c r="E34" s="6">
        <v>56.221620000000001</v>
      </c>
      <c r="F34" s="6">
        <v>68.968131999999997</v>
      </c>
      <c r="G34" s="6">
        <v>36.313402000000004</v>
      </c>
      <c r="H34" s="6">
        <v>57.399701</v>
      </c>
      <c r="I34" s="6">
        <v>50.211779</v>
      </c>
      <c r="J34" s="6">
        <v>66.923580999999999</v>
      </c>
      <c r="K34" s="6">
        <v>63.513778000000002</v>
      </c>
      <c r="L34" s="6">
        <v>53.317317000000003</v>
      </c>
      <c r="M34" s="6">
        <v>36.755907000000001</v>
      </c>
      <c r="N34" s="6">
        <v>47.963931000000002</v>
      </c>
      <c r="O34" s="6">
        <v>48.401479999999999</v>
      </c>
      <c r="P34" s="6">
        <v>54.761631999999999</v>
      </c>
    </row>
    <row r="35" spans="1:16">
      <c r="A35" t="s">
        <v>44</v>
      </c>
      <c r="B35" s="1" t="s">
        <v>45</v>
      </c>
      <c r="C35" s="6">
        <v>54.947662000000001</v>
      </c>
      <c r="D35" s="6">
        <v>55.430846000000003</v>
      </c>
      <c r="E35" s="6">
        <v>56.274540000000002</v>
      </c>
      <c r="F35" s="6">
        <v>78.440662000000003</v>
      </c>
      <c r="G35" s="6">
        <v>39.047052000000001</v>
      </c>
      <c r="H35" s="6">
        <v>58.888756000000001</v>
      </c>
      <c r="I35" s="6">
        <v>51.538308999999998</v>
      </c>
      <c r="J35" s="6">
        <v>66.819075999999995</v>
      </c>
      <c r="K35" s="6">
        <v>65.432254</v>
      </c>
      <c r="L35" s="6">
        <v>54.122936000000003</v>
      </c>
      <c r="M35" s="6">
        <v>36.862152000000002</v>
      </c>
      <c r="N35" s="6">
        <v>49.648516000000001</v>
      </c>
      <c r="O35" s="6">
        <v>48.291970999999997</v>
      </c>
      <c r="P35" s="6">
        <v>56.588296999999997</v>
      </c>
    </row>
    <row r="36" spans="1:16">
      <c r="A36" t="s">
        <v>46</v>
      </c>
      <c r="B36" s="1" t="s">
        <v>47</v>
      </c>
      <c r="C36" s="6">
        <v>56.750548000000002</v>
      </c>
      <c r="D36" s="6">
        <v>56.969290000000001</v>
      </c>
      <c r="E36" s="6">
        <v>61.429800999999998</v>
      </c>
      <c r="F36" s="6">
        <v>78.196687999999995</v>
      </c>
      <c r="G36" s="6">
        <v>43.399199000000003</v>
      </c>
      <c r="H36" s="6">
        <v>60.246268000000001</v>
      </c>
      <c r="I36" s="6">
        <v>52.303268000000003</v>
      </c>
      <c r="J36" s="6">
        <v>66.954639</v>
      </c>
      <c r="K36" s="6">
        <v>66.962334999999996</v>
      </c>
      <c r="L36" s="6">
        <v>55.984817</v>
      </c>
      <c r="M36" s="6">
        <v>37.090068000000002</v>
      </c>
      <c r="N36" s="6">
        <v>50.892761999999998</v>
      </c>
      <c r="O36" s="6">
        <v>48.829521999999997</v>
      </c>
      <c r="P36" s="6">
        <v>57.987931000000003</v>
      </c>
    </row>
    <row r="37" spans="1:16">
      <c r="A37" t="s">
        <v>48</v>
      </c>
      <c r="B37" s="1" t="s">
        <v>49</v>
      </c>
      <c r="C37" s="6">
        <v>58.411754000000002</v>
      </c>
      <c r="D37" s="6">
        <v>59.710054999999997</v>
      </c>
      <c r="E37" s="6">
        <v>61.438102000000001</v>
      </c>
      <c r="F37" s="6">
        <v>77.157737999999995</v>
      </c>
      <c r="G37" s="6">
        <v>45.554028000000002</v>
      </c>
      <c r="H37" s="6">
        <v>62.444341999999999</v>
      </c>
      <c r="I37" s="6">
        <v>54.623694999999998</v>
      </c>
      <c r="J37" s="6">
        <v>66.863780000000006</v>
      </c>
      <c r="K37" s="6">
        <v>69.921828000000005</v>
      </c>
      <c r="L37" s="6">
        <v>57.203864000000003</v>
      </c>
      <c r="M37" s="6">
        <v>37.278396999999998</v>
      </c>
      <c r="N37" s="6">
        <v>52.323669000000002</v>
      </c>
      <c r="O37" s="6">
        <v>49.524538</v>
      </c>
      <c r="P37" s="6">
        <v>59.672517999999997</v>
      </c>
    </row>
    <row r="38" spans="1:16">
      <c r="A38" t="s">
        <v>50</v>
      </c>
      <c r="B38" s="1" t="s">
        <v>51</v>
      </c>
      <c r="C38" s="6">
        <v>62.327275</v>
      </c>
      <c r="D38" s="6">
        <v>62.808591999999997</v>
      </c>
      <c r="E38" s="6">
        <v>64.460158000000007</v>
      </c>
      <c r="F38" s="6">
        <v>75.918674999999993</v>
      </c>
      <c r="G38" s="6">
        <v>48.939267000000001</v>
      </c>
      <c r="H38" s="6">
        <v>67.018901</v>
      </c>
      <c r="I38" s="6">
        <v>64.281616999999997</v>
      </c>
      <c r="J38" s="6">
        <v>71.564030000000002</v>
      </c>
      <c r="K38" s="6">
        <v>73.330453000000006</v>
      </c>
      <c r="L38" s="6">
        <v>62.165444000000001</v>
      </c>
      <c r="M38" s="6">
        <v>38.459018999999998</v>
      </c>
      <c r="N38" s="6">
        <v>58.691630000000004</v>
      </c>
      <c r="O38" s="6">
        <v>58.037194999999997</v>
      </c>
      <c r="P38" s="6">
        <v>64.293887999999995</v>
      </c>
    </row>
    <row r="39" spans="1:16">
      <c r="A39" t="s">
        <v>52</v>
      </c>
      <c r="B39" s="1" t="s">
        <v>53</v>
      </c>
      <c r="C39" s="6">
        <v>65.150194999999997</v>
      </c>
      <c r="D39" s="6">
        <v>67.990378000000007</v>
      </c>
      <c r="E39" s="6">
        <v>64.776435000000006</v>
      </c>
      <c r="F39" s="6">
        <v>76.070817000000005</v>
      </c>
      <c r="G39" s="6">
        <v>50.608519000000001</v>
      </c>
      <c r="H39" s="6">
        <v>69.026809999999998</v>
      </c>
      <c r="I39" s="6">
        <v>66.621080000000006</v>
      </c>
      <c r="J39" s="6">
        <v>73.573618999999994</v>
      </c>
      <c r="K39" s="6">
        <v>75.708922999999999</v>
      </c>
      <c r="L39" s="6">
        <v>65.109898000000001</v>
      </c>
      <c r="M39" s="6">
        <v>43.367511</v>
      </c>
      <c r="N39" s="6">
        <v>61.878318999999998</v>
      </c>
      <c r="O39" s="6">
        <v>61.146628</v>
      </c>
      <c r="P39" s="6">
        <v>66.651835000000005</v>
      </c>
    </row>
    <row r="40" spans="1:16">
      <c r="A40" t="s">
        <v>54</v>
      </c>
      <c r="B40" s="2">
        <v>45352</v>
      </c>
      <c r="C40" s="6">
        <v>67.210680999999994</v>
      </c>
      <c r="D40" s="6">
        <v>70.304404000000005</v>
      </c>
      <c r="E40" s="6">
        <v>64.766681000000005</v>
      </c>
      <c r="F40" s="6">
        <v>78.080183000000005</v>
      </c>
      <c r="G40" s="6">
        <v>52.339675</v>
      </c>
      <c r="H40" s="6">
        <v>71.257307999999995</v>
      </c>
      <c r="I40" s="6">
        <v>67.568888000000001</v>
      </c>
      <c r="J40" s="6">
        <v>74.826479000000006</v>
      </c>
      <c r="K40" s="6">
        <v>79.323648000000006</v>
      </c>
      <c r="L40" s="6">
        <v>68.341633000000002</v>
      </c>
      <c r="M40" s="6">
        <v>49.039797999999998</v>
      </c>
      <c r="N40" s="6">
        <v>64.323165000000003</v>
      </c>
      <c r="O40" s="6">
        <v>63.581412999999998</v>
      </c>
      <c r="P40" s="6">
        <v>68.765726999999998</v>
      </c>
    </row>
    <row r="41" spans="1:16">
      <c r="A41" t="s">
        <v>55</v>
      </c>
      <c r="B41" s="1" t="s">
        <v>56</v>
      </c>
      <c r="C41" s="6">
        <v>69.347819000000001</v>
      </c>
      <c r="D41" s="6">
        <v>72.259989000000004</v>
      </c>
      <c r="E41" s="6">
        <v>70.957102000000006</v>
      </c>
      <c r="F41" s="6">
        <v>81.656195999999994</v>
      </c>
      <c r="G41" s="6">
        <v>53.066651999999998</v>
      </c>
      <c r="H41" s="6">
        <v>74.192019999999999</v>
      </c>
      <c r="I41" s="6">
        <v>68.267720999999995</v>
      </c>
      <c r="J41" s="6">
        <v>76.895764</v>
      </c>
      <c r="K41" s="6">
        <v>81.599695999999994</v>
      </c>
      <c r="L41" s="6">
        <v>70.427710000000005</v>
      </c>
      <c r="M41" s="6">
        <v>50.498694</v>
      </c>
      <c r="N41" s="6">
        <v>67.341766000000007</v>
      </c>
      <c r="O41" s="6">
        <v>66.746313000000001</v>
      </c>
      <c r="P41" s="6">
        <v>71.244150000000005</v>
      </c>
    </row>
    <row r="42" spans="1:16">
      <c r="A42" t="s">
        <v>57</v>
      </c>
      <c r="B42" s="2">
        <v>45413</v>
      </c>
      <c r="C42" s="6">
        <v>71.683497000000003</v>
      </c>
      <c r="D42" s="6">
        <v>73.481727000000006</v>
      </c>
      <c r="E42" s="6">
        <v>74.323865999999995</v>
      </c>
      <c r="F42" s="6">
        <v>89.493547000000007</v>
      </c>
      <c r="G42" s="6">
        <v>56.816758</v>
      </c>
      <c r="H42" s="6">
        <v>75.572762999999995</v>
      </c>
      <c r="I42" s="6">
        <v>69.500071000000005</v>
      </c>
      <c r="J42" s="6">
        <v>77.772976999999997</v>
      </c>
      <c r="K42" s="6">
        <v>81.975639999999999</v>
      </c>
      <c r="L42" s="6">
        <v>72.764667000000003</v>
      </c>
      <c r="M42" s="6">
        <v>53.341095000000003</v>
      </c>
      <c r="N42" s="6">
        <v>71.057945000000004</v>
      </c>
      <c r="O42" s="6">
        <v>69.290736999999993</v>
      </c>
      <c r="P42" s="6">
        <v>72.391002</v>
      </c>
    </row>
    <row r="43" spans="1:16">
      <c r="A43" t="s">
        <v>58</v>
      </c>
      <c r="B43" s="1" t="s">
        <v>59</v>
      </c>
      <c r="C43" s="6">
        <v>72.859662</v>
      </c>
      <c r="D43" s="6">
        <v>74.786045000000001</v>
      </c>
      <c r="E43" s="6">
        <v>74.378446999999994</v>
      </c>
      <c r="F43" s="6">
        <v>88.976813000000007</v>
      </c>
      <c r="G43" s="6">
        <v>58.968907000000002</v>
      </c>
      <c r="H43" s="6">
        <v>76.798250999999993</v>
      </c>
      <c r="I43" s="6">
        <v>70.673309000000003</v>
      </c>
      <c r="J43" s="6">
        <v>77.675786000000002</v>
      </c>
      <c r="K43" s="6">
        <v>82.756943000000007</v>
      </c>
      <c r="L43" s="6">
        <v>74.497523000000001</v>
      </c>
      <c r="M43" s="6">
        <v>55.193531999999998</v>
      </c>
      <c r="N43" s="6">
        <v>73.256697000000003</v>
      </c>
      <c r="O43" s="6">
        <v>67.962643</v>
      </c>
      <c r="P43" s="6">
        <v>73.680965999999998</v>
      </c>
    </row>
    <row r="44" spans="1:16">
      <c r="A44" t="s">
        <v>60</v>
      </c>
      <c r="B44" s="1" t="s">
        <v>61</v>
      </c>
      <c r="C44" s="6">
        <v>75.209790999999996</v>
      </c>
      <c r="D44" s="6">
        <v>76.157989999999998</v>
      </c>
      <c r="E44" s="6">
        <v>78.720395999999994</v>
      </c>
      <c r="F44" s="6">
        <v>86.678241</v>
      </c>
      <c r="G44" s="6">
        <v>63.726343999999997</v>
      </c>
      <c r="H44" s="6">
        <v>78.073125000000005</v>
      </c>
      <c r="I44" s="6">
        <v>73.318855999999997</v>
      </c>
      <c r="J44" s="6">
        <v>80.60145</v>
      </c>
      <c r="K44" s="6">
        <v>85.157880000000006</v>
      </c>
      <c r="L44" s="6">
        <v>76.162767000000002</v>
      </c>
      <c r="M44" s="6">
        <v>55.956162999999997</v>
      </c>
      <c r="N44" s="6">
        <v>75.699066000000002</v>
      </c>
      <c r="O44" s="6">
        <v>72.376994999999994</v>
      </c>
      <c r="P44" s="6">
        <v>75.755235999999996</v>
      </c>
    </row>
    <row r="45" spans="1:16">
      <c r="A45" t="s">
        <v>62</v>
      </c>
      <c r="B45" s="1" t="s">
        <v>63</v>
      </c>
      <c r="C45" s="6">
        <v>77.070794000000006</v>
      </c>
      <c r="D45" s="6">
        <v>75.320583999999997</v>
      </c>
      <c r="E45" s="6">
        <v>82.233884000000003</v>
      </c>
      <c r="F45" s="6">
        <v>86.982523999999998</v>
      </c>
      <c r="G45" s="6">
        <v>69.143395999999996</v>
      </c>
      <c r="H45" s="6">
        <v>78.917901999999998</v>
      </c>
      <c r="I45" s="6">
        <v>74.544193000000007</v>
      </c>
      <c r="J45" s="6">
        <v>82.944115999999994</v>
      </c>
      <c r="K45" s="6">
        <v>85.756083000000004</v>
      </c>
      <c r="L45" s="6">
        <v>78.911562000000004</v>
      </c>
      <c r="M45" s="6">
        <v>62.301720000000003</v>
      </c>
      <c r="N45" s="6">
        <v>77.232124999999996</v>
      </c>
      <c r="O45" s="6">
        <v>74.853150999999997</v>
      </c>
      <c r="P45" s="6">
        <v>77.280508999999995</v>
      </c>
    </row>
    <row r="46" spans="1:16">
      <c r="A46" t="s">
        <v>64</v>
      </c>
      <c r="B46" s="1" t="s">
        <v>65</v>
      </c>
      <c r="C46" s="6">
        <v>79.358407999999997</v>
      </c>
      <c r="D46" s="6">
        <v>77.192025999999998</v>
      </c>
      <c r="E46" s="6">
        <v>85.656266000000002</v>
      </c>
      <c r="F46" s="6">
        <v>90.143231999999998</v>
      </c>
      <c r="G46" s="6">
        <v>71.809573</v>
      </c>
      <c r="H46" s="6">
        <v>80.475465999999997</v>
      </c>
      <c r="I46" s="6">
        <v>75.668336999999994</v>
      </c>
      <c r="J46" s="6">
        <v>84.945846000000003</v>
      </c>
      <c r="K46" s="6">
        <v>85.579965999999999</v>
      </c>
      <c r="L46" s="6">
        <v>81.116332</v>
      </c>
      <c r="M46" s="6">
        <v>71.156390000000002</v>
      </c>
      <c r="N46" s="6">
        <v>79.335226000000006</v>
      </c>
      <c r="O46" s="6">
        <v>76.810826000000006</v>
      </c>
      <c r="P46" s="6">
        <v>79.869465000000005</v>
      </c>
    </row>
    <row r="47" spans="1:16">
      <c r="A47" t="s">
        <v>66</v>
      </c>
      <c r="B47" s="1" t="s">
        <v>67</v>
      </c>
      <c r="C47" s="6">
        <v>81.643822999999998</v>
      </c>
      <c r="D47" s="6">
        <v>80.530714000000003</v>
      </c>
      <c r="E47" s="6">
        <v>85.622023999999996</v>
      </c>
      <c r="F47" s="6">
        <v>103.04785800000001</v>
      </c>
      <c r="G47" s="6">
        <v>73.912734</v>
      </c>
      <c r="H47" s="6">
        <v>81.935106000000005</v>
      </c>
      <c r="I47" s="6">
        <v>77.846992999999998</v>
      </c>
      <c r="J47" s="6">
        <v>84.501621999999998</v>
      </c>
      <c r="K47" s="6">
        <v>88.082854999999995</v>
      </c>
      <c r="L47" s="6">
        <v>81.219115000000002</v>
      </c>
      <c r="M47" s="6">
        <v>71.388672999999997</v>
      </c>
      <c r="N47" s="6">
        <v>80.476701000000006</v>
      </c>
      <c r="O47" s="6">
        <v>78.977203000000003</v>
      </c>
      <c r="P47" s="6">
        <v>81.558358999999996</v>
      </c>
    </row>
    <row r="48" spans="1:16">
      <c r="A48" t="s">
        <v>68</v>
      </c>
      <c r="B48" s="1" t="s">
        <v>69</v>
      </c>
      <c r="C48" s="6">
        <v>83.475925000000004</v>
      </c>
      <c r="D48" s="6">
        <v>84.640744999999995</v>
      </c>
      <c r="E48" s="6">
        <v>85.585706000000002</v>
      </c>
      <c r="F48" s="6">
        <v>102.78606499999999</v>
      </c>
      <c r="G48" s="6">
        <v>75.686729</v>
      </c>
      <c r="H48" s="6">
        <v>84.238364000000004</v>
      </c>
      <c r="I48" s="6">
        <v>79.939485000000005</v>
      </c>
      <c r="J48" s="6">
        <v>84.742733999999999</v>
      </c>
      <c r="K48" s="6">
        <v>89.825784999999996</v>
      </c>
      <c r="L48" s="6">
        <v>83.310669000000004</v>
      </c>
      <c r="M48" s="6">
        <v>71.395366999999993</v>
      </c>
      <c r="N48" s="6">
        <v>81.114688000000001</v>
      </c>
      <c r="O48" s="6">
        <v>81.439285999999996</v>
      </c>
      <c r="P48" s="6">
        <v>82.860285000000005</v>
      </c>
    </row>
    <row r="49" spans="1:16">
      <c r="A49" t="s">
        <v>70</v>
      </c>
      <c r="B49" s="1" t="s">
        <v>71</v>
      </c>
      <c r="C49" s="6">
        <v>84.334173000000007</v>
      </c>
      <c r="D49" s="6">
        <v>85.73415</v>
      </c>
      <c r="E49" s="6">
        <v>85.569102999999998</v>
      </c>
      <c r="F49" s="6">
        <v>102.09526</v>
      </c>
      <c r="G49" s="6">
        <v>76.980103999999997</v>
      </c>
      <c r="H49" s="6">
        <v>86.580421999999999</v>
      </c>
      <c r="I49" s="6">
        <v>80.640822</v>
      </c>
      <c r="J49" s="6">
        <v>84.388732000000005</v>
      </c>
      <c r="K49" s="6">
        <v>91.375981999999993</v>
      </c>
      <c r="L49" s="6">
        <v>84.559792000000002</v>
      </c>
      <c r="M49" s="6">
        <v>71.441940000000002</v>
      </c>
      <c r="N49" s="6">
        <v>82.213755000000006</v>
      </c>
      <c r="O49" s="6">
        <v>84.561734000000001</v>
      </c>
      <c r="P49" s="6">
        <v>84.063601000000006</v>
      </c>
    </row>
    <row r="50" spans="1:16">
      <c r="A50" t="s">
        <v>72</v>
      </c>
      <c r="B50" s="1" t="s">
        <v>73</v>
      </c>
      <c r="C50" s="6">
        <v>88.578290999999993</v>
      </c>
      <c r="D50" s="6">
        <v>89.040253000000007</v>
      </c>
      <c r="E50" s="6">
        <v>86.443635999999998</v>
      </c>
      <c r="F50" s="6">
        <v>96.816905000000006</v>
      </c>
      <c r="G50" s="6">
        <v>82.625004000000004</v>
      </c>
      <c r="H50" s="6">
        <v>90.647278</v>
      </c>
      <c r="I50" s="6">
        <v>99.649080999999995</v>
      </c>
      <c r="J50" s="6">
        <v>88.315498000000005</v>
      </c>
      <c r="K50" s="6">
        <v>93.788168999999996</v>
      </c>
      <c r="L50" s="6">
        <v>90.152962000000002</v>
      </c>
      <c r="M50" s="6">
        <v>76.891260000000003</v>
      </c>
      <c r="N50" s="6">
        <v>87.555083999999994</v>
      </c>
      <c r="O50" s="6">
        <v>91.972094999999996</v>
      </c>
      <c r="P50" s="6">
        <v>88.943550999999999</v>
      </c>
    </row>
    <row r="51" spans="1:16">
      <c r="A51" t="s">
        <v>74</v>
      </c>
      <c r="B51" s="1" t="s">
        <v>75</v>
      </c>
      <c r="C51" s="6">
        <v>90.591970000000003</v>
      </c>
      <c r="D51" s="6">
        <v>91.863373999999993</v>
      </c>
      <c r="E51" s="6">
        <v>86.433052000000004</v>
      </c>
      <c r="F51" s="6">
        <v>91.920958999999996</v>
      </c>
      <c r="G51" s="6">
        <v>86.404951999999994</v>
      </c>
      <c r="H51" s="6">
        <v>92.176978000000005</v>
      </c>
      <c r="I51" s="6">
        <v>95.279746000000003</v>
      </c>
      <c r="J51" s="6">
        <v>90.965542999999997</v>
      </c>
      <c r="K51" s="6">
        <v>95.482264000000001</v>
      </c>
      <c r="L51" s="6">
        <v>90.268127000000007</v>
      </c>
      <c r="M51" s="6">
        <v>84.521936999999994</v>
      </c>
      <c r="N51" s="6">
        <v>90.283479999999997</v>
      </c>
      <c r="O51" s="6">
        <v>95.303505000000001</v>
      </c>
      <c r="P51" s="6">
        <v>91.751042999999996</v>
      </c>
    </row>
    <row r="52" spans="1:16">
      <c r="A52" t="s">
        <v>76</v>
      </c>
      <c r="B52" s="2">
        <v>45717</v>
      </c>
      <c r="C52" s="6">
        <v>92.820524000000006</v>
      </c>
      <c r="D52" s="6">
        <v>96.398357000000004</v>
      </c>
      <c r="E52" s="6">
        <v>95.037465999999995</v>
      </c>
      <c r="F52" s="6">
        <v>89.645688000000007</v>
      </c>
      <c r="G52" s="6">
        <v>88.223275999999998</v>
      </c>
      <c r="H52" s="6">
        <v>94.300115000000005</v>
      </c>
      <c r="I52" s="6">
        <v>95.954532999999998</v>
      </c>
      <c r="J52" s="6">
        <v>91.192306000000002</v>
      </c>
      <c r="K52" s="6">
        <v>95.614248000000003</v>
      </c>
      <c r="L52" s="6">
        <v>93.590320000000006</v>
      </c>
      <c r="M52" s="6">
        <v>88.477721000000003</v>
      </c>
      <c r="N52" s="6">
        <v>92.223601000000002</v>
      </c>
      <c r="O52" s="6">
        <v>94.623369999999994</v>
      </c>
      <c r="P52" s="6">
        <v>93.657162999999997</v>
      </c>
    </row>
    <row r="53" spans="1:16">
      <c r="A53" t="s">
        <v>77</v>
      </c>
      <c r="B53" s="1" t="s">
        <v>78</v>
      </c>
      <c r="C53" s="6">
        <v>95.601977000000005</v>
      </c>
      <c r="D53" s="6">
        <v>98.336755999999994</v>
      </c>
      <c r="E53" s="6">
        <v>94.978111999999996</v>
      </c>
      <c r="F53" s="6">
        <v>95.470930999999993</v>
      </c>
      <c r="G53" s="6">
        <v>92.324727999999993</v>
      </c>
      <c r="H53" s="6">
        <v>96.791545999999997</v>
      </c>
      <c r="I53" s="6">
        <v>96.935404000000005</v>
      </c>
      <c r="J53" s="6">
        <v>94.602534000000006</v>
      </c>
      <c r="K53" s="6">
        <v>96.422056999999995</v>
      </c>
      <c r="L53" s="6">
        <v>95.302916999999994</v>
      </c>
      <c r="M53" s="6">
        <v>90.492581000000001</v>
      </c>
      <c r="N53" s="6">
        <v>95.534575000000004</v>
      </c>
      <c r="O53" s="6">
        <v>97.630712000000003</v>
      </c>
      <c r="P53" s="6">
        <v>96.225300000000004</v>
      </c>
    </row>
    <row r="54" spans="1:16">
      <c r="A54" t="s">
        <v>79</v>
      </c>
      <c r="B54" s="2">
        <v>45778</v>
      </c>
      <c r="C54" s="6">
        <v>97.063070999999994</v>
      </c>
      <c r="D54" s="6">
        <v>97.637281000000002</v>
      </c>
      <c r="E54" s="6">
        <v>95.038919000000007</v>
      </c>
      <c r="F54" s="6">
        <v>102.126785</v>
      </c>
      <c r="G54" s="6">
        <v>95.086671999999993</v>
      </c>
      <c r="H54" s="6">
        <v>97.957594</v>
      </c>
      <c r="I54" s="6">
        <v>97.386764999999997</v>
      </c>
      <c r="J54" s="6">
        <v>97.083929999999995</v>
      </c>
      <c r="K54" s="6">
        <v>95.933577</v>
      </c>
      <c r="L54" s="6">
        <v>98.046515999999997</v>
      </c>
      <c r="M54" s="6">
        <v>91.568415000000002</v>
      </c>
      <c r="N54" s="6">
        <v>97.284321000000006</v>
      </c>
      <c r="O54" s="6">
        <v>99.624127000000001</v>
      </c>
      <c r="P54" s="6">
        <v>97.810723999999993</v>
      </c>
    </row>
    <row r="55" spans="1:16">
      <c r="A55" t="s">
        <v>80</v>
      </c>
      <c r="B55" s="1" t="s">
        <v>81</v>
      </c>
      <c r="C55" s="6">
        <v>98.395994999999999</v>
      </c>
      <c r="D55" s="6">
        <v>97.374809999999997</v>
      </c>
      <c r="E55" s="6">
        <v>95.174228999999997</v>
      </c>
      <c r="F55" s="6">
        <v>101.852656</v>
      </c>
      <c r="G55" s="6">
        <v>97.573397999999997</v>
      </c>
      <c r="H55" s="6">
        <v>99.92801</v>
      </c>
      <c r="I55" s="6">
        <v>98.024983000000006</v>
      </c>
      <c r="J55" s="6">
        <v>99.357949000000005</v>
      </c>
      <c r="K55" s="6">
        <v>97.733400000000003</v>
      </c>
      <c r="L55" s="6">
        <v>99.410905</v>
      </c>
      <c r="M55" s="6">
        <v>95.667702000000006</v>
      </c>
      <c r="N55" s="6">
        <v>99.326749000000007</v>
      </c>
      <c r="O55" s="6">
        <v>100.858536</v>
      </c>
      <c r="P55" s="6">
        <v>99.510095000000007</v>
      </c>
    </row>
    <row r="56" spans="1:16">
      <c r="A56" t="s">
        <v>82</v>
      </c>
      <c r="B56" s="1" t="s">
        <v>83</v>
      </c>
      <c r="C56" s="6">
        <v>100.421925</v>
      </c>
      <c r="D56" s="6">
        <v>97.447793000000004</v>
      </c>
      <c r="E56" s="6">
        <v>100.593675</v>
      </c>
      <c r="F56" s="6">
        <v>95.923243999999997</v>
      </c>
      <c r="G56" s="6">
        <v>103.197867</v>
      </c>
      <c r="H56" s="6">
        <v>101.55474700000001</v>
      </c>
      <c r="I56" s="6">
        <v>100.805286</v>
      </c>
      <c r="J56" s="6">
        <v>102.184175</v>
      </c>
      <c r="K56" s="6">
        <v>101.009957</v>
      </c>
      <c r="L56" s="6">
        <v>102.305936</v>
      </c>
      <c r="M56" s="6">
        <v>98.223099000000005</v>
      </c>
      <c r="N56" s="6">
        <v>101.556611</v>
      </c>
      <c r="O56" s="6">
        <v>103.840459</v>
      </c>
      <c r="P56" s="6">
        <v>101.42198999999999</v>
      </c>
    </row>
    <row r="57" spans="1:16">
      <c r="A57" t="s">
        <v>84</v>
      </c>
      <c r="B57" s="1" t="s">
        <v>85</v>
      </c>
      <c r="C57" s="6">
        <v>102.465761</v>
      </c>
      <c r="D57" s="6">
        <v>100.38875899999999</v>
      </c>
      <c r="E57" s="6">
        <v>106.66891699999999</v>
      </c>
      <c r="F57" s="6">
        <v>95.239292000000006</v>
      </c>
      <c r="G57" s="6">
        <v>105.94202799999999</v>
      </c>
      <c r="H57" s="6">
        <v>102.357767</v>
      </c>
      <c r="I57" s="6">
        <v>101.821725</v>
      </c>
      <c r="J57" s="6">
        <v>103.748673</v>
      </c>
      <c r="K57" s="6">
        <v>102.240362</v>
      </c>
      <c r="L57" s="6">
        <v>104.15695599999999</v>
      </c>
      <c r="M57" s="6">
        <v>100.25222100000001</v>
      </c>
      <c r="N57" s="6">
        <v>103.463145</v>
      </c>
      <c r="O57" s="6">
        <v>104.36612</v>
      </c>
      <c r="P57" s="6">
        <v>102.24278099999999</v>
      </c>
    </row>
    <row r="58" spans="1:16">
      <c r="A58" t="s">
        <v>86</v>
      </c>
      <c r="B58" s="1" t="s">
        <v>87</v>
      </c>
      <c r="C58" s="6">
        <v>105.780006</v>
      </c>
      <c r="D58" s="6">
        <v>105.028194</v>
      </c>
      <c r="E58" s="6">
        <v>106.63758</v>
      </c>
      <c r="F58" s="6">
        <v>98.974299999999999</v>
      </c>
      <c r="G58" s="6">
        <v>108.654178</v>
      </c>
      <c r="H58" s="6">
        <v>104.042276</v>
      </c>
      <c r="I58" s="6">
        <v>102.31466500000001</v>
      </c>
      <c r="J58" s="6">
        <v>106.62156899999999</v>
      </c>
      <c r="K58" s="6">
        <v>103.751976</v>
      </c>
      <c r="L58" s="6">
        <v>104.973206</v>
      </c>
      <c r="M58" s="6">
        <v>118.19268099999999</v>
      </c>
      <c r="N58" s="6">
        <v>106.238129</v>
      </c>
      <c r="O58" s="6">
        <v>102.346559</v>
      </c>
      <c r="P58" s="6">
        <v>104.846287</v>
      </c>
    </row>
    <row r="59" spans="1:16">
      <c r="A59" t="s">
        <v>88</v>
      </c>
      <c r="B59" s="1" t="s">
        <v>89</v>
      </c>
      <c r="C59" s="6">
        <v>108.477581</v>
      </c>
      <c r="D59" s="6">
        <v>108.610829</v>
      </c>
      <c r="E59" s="6">
        <v>109.21552200000001</v>
      </c>
      <c r="F59" s="6">
        <v>111.268989</v>
      </c>
      <c r="G59" s="6">
        <v>111.53707300000001</v>
      </c>
      <c r="H59" s="6">
        <v>105.58642999999999</v>
      </c>
      <c r="I59" s="6">
        <v>102.80309699999999</v>
      </c>
      <c r="J59" s="6">
        <v>107.746094</v>
      </c>
      <c r="K59" s="6">
        <v>104.272707</v>
      </c>
      <c r="L59" s="6">
        <v>105.44432399999999</v>
      </c>
      <c r="M59" s="6">
        <v>118.285827</v>
      </c>
      <c r="N59" s="6">
        <v>107.66036800000001</v>
      </c>
      <c r="O59" s="6">
        <v>103.319824</v>
      </c>
      <c r="P59" s="6">
        <v>106.074111</v>
      </c>
    </row>
    <row r="60" spans="1:16">
      <c r="A60" t="s">
        <v>90</v>
      </c>
      <c r="B60" s="1" t="s">
        <v>91</v>
      </c>
      <c r="C60" s="6">
        <v>109.415936</v>
      </c>
      <c r="D60" s="6">
        <v>107.864707</v>
      </c>
      <c r="E60" s="6">
        <v>111.857382</v>
      </c>
      <c r="F60" s="6">
        <v>112.029697</v>
      </c>
      <c r="G60" s="6">
        <v>113.42859900000001</v>
      </c>
      <c r="H60" s="6">
        <v>106.497063</v>
      </c>
      <c r="I60" s="6">
        <v>103.491911</v>
      </c>
      <c r="J60" s="6">
        <v>109.650029</v>
      </c>
      <c r="K60" s="6">
        <v>105.48704499999999</v>
      </c>
      <c r="L60" s="6">
        <v>107.774282</v>
      </c>
      <c r="M60" s="6">
        <v>118.638616</v>
      </c>
      <c r="N60" s="6">
        <v>108.61812399999999</v>
      </c>
      <c r="O60" s="6">
        <v>103.968565</v>
      </c>
      <c r="P60" s="6">
        <v>108.045074</v>
      </c>
    </row>
    <row r="61" spans="1:16">
      <c r="A61" t="s">
        <v>92</v>
      </c>
      <c r="B61" s="1" t="s">
        <v>93</v>
      </c>
      <c r="C61" s="6">
        <v>110.38696299999999</v>
      </c>
      <c r="D61" s="6">
        <v>110.008887</v>
      </c>
      <c r="E61" s="6">
        <v>111.921509</v>
      </c>
      <c r="F61" s="6">
        <v>108.730554</v>
      </c>
      <c r="G61" s="6">
        <v>115.00222599999999</v>
      </c>
      <c r="H61" s="6">
        <v>108.160196</v>
      </c>
      <c r="I61" s="6">
        <v>105.532804</v>
      </c>
      <c r="J61" s="6">
        <v>108.531699</v>
      </c>
      <c r="K61" s="6">
        <v>108.26423699999999</v>
      </c>
      <c r="L61" s="6">
        <v>108.573549</v>
      </c>
      <c r="M61" s="6">
        <v>118.787941</v>
      </c>
      <c r="N61" s="6">
        <v>110.25581200000001</v>
      </c>
      <c r="O61" s="6">
        <v>102.146128</v>
      </c>
      <c r="P61" s="6">
        <v>109.47188</v>
      </c>
    </row>
    <row r="62" spans="1:16">
      <c r="A62" t="s">
        <v>94</v>
      </c>
      <c r="B62" s="1" t="s">
        <v>95</v>
      </c>
      <c r="C62" s="6">
        <v>115.73</v>
      </c>
      <c r="D62" s="6">
        <v>117.26</v>
      </c>
      <c r="E62" s="6">
        <v>113.63</v>
      </c>
      <c r="F62" s="6">
        <v>103.66</v>
      </c>
      <c r="G62" s="6">
        <v>120.1</v>
      </c>
      <c r="H62" s="6">
        <v>111.61</v>
      </c>
      <c r="I62" s="6">
        <v>121.2</v>
      </c>
      <c r="J62" s="6">
        <v>114.27</v>
      </c>
      <c r="K62" s="6">
        <v>112.63</v>
      </c>
      <c r="L62" s="6">
        <v>114.39</v>
      </c>
      <c r="M62" s="6">
        <v>126.64</v>
      </c>
      <c r="N62" s="6">
        <v>116.72</v>
      </c>
      <c r="O62" s="6">
        <v>113.2</v>
      </c>
      <c r="P62" s="6">
        <v>115.37</v>
      </c>
    </row>
    <row r="63" spans="1:16">
      <c r="A63" t="s">
        <v>96</v>
      </c>
      <c r="B63" s="1" t="s">
        <v>97</v>
      </c>
      <c r="C63" s="6">
        <v>119.16</v>
      </c>
      <c r="D63" s="6">
        <v>125.34</v>
      </c>
      <c r="E63" s="6">
        <v>118.02</v>
      </c>
      <c r="F63" s="6">
        <v>98.16</v>
      </c>
      <c r="G63" s="6">
        <v>122.98</v>
      </c>
      <c r="H63" s="6">
        <v>112.62</v>
      </c>
      <c r="I63" s="6">
        <v>123.16</v>
      </c>
      <c r="J63" s="6">
        <v>117.22</v>
      </c>
      <c r="K63" s="6">
        <v>116.88</v>
      </c>
      <c r="L63" s="6">
        <v>114.86</v>
      </c>
      <c r="M63" s="6">
        <v>131.66999999999999</v>
      </c>
      <c r="N63" s="6">
        <v>120.01</v>
      </c>
      <c r="O63" s="6">
        <v>122.28</v>
      </c>
      <c r="P63" s="6">
        <v>117.46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1"/>
  <sheetViews>
    <sheetView workbookViewId="0">
      <selection sqref="A1:B1048576"/>
    </sheetView>
  </sheetViews>
  <sheetFormatPr baseColWidth="10" defaultRowHeight="16"/>
  <cols>
    <col min="1" max="1" width="7.83203125" bestFit="1" customWidth="1"/>
    <col min="2" max="2" width="8" bestFit="1" customWidth="1"/>
  </cols>
  <sheetData>
    <row r="1" spans="1:16">
      <c r="A1" s="3" t="s">
        <v>0</v>
      </c>
      <c r="B1" s="3" t="s">
        <v>0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112</v>
      </c>
      <c r="M1" s="3" t="s">
        <v>113</v>
      </c>
      <c r="N1" s="3" t="s">
        <v>114</v>
      </c>
      <c r="O1" s="3" t="s">
        <v>115</v>
      </c>
      <c r="P1" s="3" t="s">
        <v>116</v>
      </c>
    </row>
    <row r="2" spans="1:16">
      <c r="A2" t="s">
        <v>6</v>
      </c>
      <c r="B2" s="1" t="s">
        <v>7</v>
      </c>
      <c r="C2" s="6">
        <v>11.104157233868129</v>
      </c>
      <c r="D2" s="6">
        <v>10.897510457766259</v>
      </c>
      <c r="E2" s="6">
        <v>21.90395456408152</v>
      </c>
      <c r="F2" s="6">
        <v>-0.23915905935958379</v>
      </c>
      <c r="G2" s="6">
        <v>18.875177216505559</v>
      </c>
      <c r="H2" s="6">
        <v>12.84143960292217</v>
      </c>
      <c r="I2" s="6">
        <v>11.267221422994741</v>
      </c>
      <c r="J2" s="6">
        <v>11.337391515242309</v>
      </c>
      <c r="K2" s="6">
        <v>4.0979322945468466</v>
      </c>
      <c r="L2" s="6">
        <v>7.8618282415775056</v>
      </c>
      <c r="M2" s="6">
        <v>1.18833861121086</v>
      </c>
      <c r="N2" s="6">
        <v>8.4476960721421968</v>
      </c>
      <c r="O2" s="6">
        <v>8.1168404130943053</v>
      </c>
      <c r="P2" s="6">
        <v>7.1954683922632601</v>
      </c>
    </row>
    <row r="3" spans="1:16">
      <c r="A3" t="s">
        <v>8</v>
      </c>
      <c r="B3" s="1" t="s">
        <v>9</v>
      </c>
      <c r="C3" s="6">
        <v>4.8085099319352897</v>
      </c>
      <c r="D3" s="6">
        <v>8.4128232603327682</v>
      </c>
      <c r="E3" s="6">
        <v>0.44189855357479318</v>
      </c>
      <c r="F3" s="6">
        <v>0.29966492604898137</v>
      </c>
      <c r="G3" s="6">
        <v>1.5023685271903231</v>
      </c>
      <c r="H3" s="6">
        <v>7.0157154141684774</v>
      </c>
      <c r="I3" s="6">
        <v>6.3924194989481098</v>
      </c>
      <c r="J3" s="6">
        <v>4.5209710957161198</v>
      </c>
      <c r="K3" s="6">
        <v>1.573789196189068</v>
      </c>
      <c r="L3" s="6">
        <v>3.4927478031004271</v>
      </c>
      <c r="M3" s="6">
        <v>3.8972570590805282</v>
      </c>
      <c r="N3" s="6">
        <v>4.5448489894611033</v>
      </c>
      <c r="O3" s="6">
        <v>8.5556683583873028</v>
      </c>
      <c r="P3" s="6">
        <v>6.0286597144139087</v>
      </c>
    </row>
    <row r="4" spans="1:16">
      <c r="A4" t="s">
        <v>10</v>
      </c>
      <c r="B4" s="2">
        <v>44621</v>
      </c>
      <c r="C4" s="6">
        <v>5.4642284552032461</v>
      </c>
      <c r="D4" s="6">
        <v>4.7284765846702381</v>
      </c>
      <c r="E4" s="6">
        <v>3.913567060542134</v>
      </c>
      <c r="F4" s="6">
        <v>1.783187299646793</v>
      </c>
      <c r="G4" s="6">
        <v>1.854160188825849</v>
      </c>
      <c r="H4" s="6">
        <v>3.2330711636724412</v>
      </c>
      <c r="I4" s="6">
        <v>5.3291616120013208</v>
      </c>
      <c r="J4" s="6">
        <v>13.16867509296309</v>
      </c>
      <c r="K4" s="6">
        <v>2.788631063665981</v>
      </c>
      <c r="L4" s="6">
        <v>4.3979959542353564</v>
      </c>
      <c r="M4" s="6">
        <v>6.5518366923233762</v>
      </c>
      <c r="N4" s="6">
        <v>6.0443899256801936</v>
      </c>
      <c r="O4" s="6">
        <v>4.2299523252938176</v>
      </c>
      <c r="P4" s="6">
        <v>5.0381858073925034</v>
      </c>
    </row>
    <row r="5" spans="1:16">
      <c r="A5" t="s">
        <v>11</v>
      </c>
      <c r="B5" s="1" t="s">
        <v>12</v>
      </c>
      <c r="C5" s="6">
        <v>7.2483552303285181</v>
      </c>
      <c r="D5" s="6">
        <v>13.38147207147837</v>
      </c>
      <c r="E5" s="6">
        <v>4.0229111928305814</v>
      </c>
      <c r="F5" s="6">
        <v>6.9614387120018106</v>
      </c>
      <c r="G5" s="6">
        <v>7.4149739888384802</v>
      </c>
      <c r="H5" s="6">
        <v>4.9226280066120509</v>
      </c>
      <c r="I5" s="6">
        <v>1.3116507021067481</v>
      </c>
      <c r="J5" s="6">
        <v>5.0739378111626987</v>
      </c>
      <c r="K5" s="6">
        <v>2.1886162126391051</v>
      </c>
      <c r="L5" s="6">
        <v>5.0786995544980904</v>
      </c>
      <c r="M5" s="6">
        <v>2.893326071567714</v>
      </c>
      <c r="N5" s="6">
        <v>6.9478128317767673</v>
      </c>
      <c r="O5" s="6">
        <v>7.1680349456186176</v>
      </c>
      <c r="P5" s="6">
        <v>0.61004905114645513</v>
      </c>
    </row>
    <row r="6" spans="1:16">
      <c r="A6" t="s">
        <v>13</v>
      </c>
      <c r="B6" s="2">
        <v>44682</v>
      </c>
      <c r="C6" s="6">
        <v>2.980799125291878</v>
      </c>
      <c r="D6" s="6">
        <v>1.634983094346087</v>
      </c>
      <c r="E6" s="6">
        <v>6.5309471048466294</v>
      </c>
      <c r="F6" s="6">
        <v>4.6393381502932929</v>
      </c>
      <c r="G6" s="6">
        <v>2.2515532351656149</v>
      </c>
      <c r="H6" s="6">
        <v>3.2532917721086019</v>
      </c>
      <c r="I6" s="6">
        <v>1.613989382299241</v>
      </c>
      <c r="J6" s="6">
        <v>3.404558861450635</v>
      </c>
      <c r="K6" s="6">
        <v>1.315158604271804</v>
      </c>
      <c r="L6" s="6">
        <v>5.0771364448014111</v>
      </c>
      <c r="M6" s="6">
        <v>0.41137993739384088</v>
      </c>
      <c r="N6" s="6">
        <v>5.4658873738518077</v>
      </c>
      <c r="O6" s="6">
        <v>5.5453157869010514</v>
      </c>
      <c r="P6" s="6">
        <v>4.6856088882295754</v>
      </c>
    </row>
    <row r="7" spans="1:16">
      <c r="A7" t="s">
        <v>14</v>
      </c>
      <c r="B7" s="1" t="s">
        <v>15</v>
      </c>
      <c r="C7" s="6">
        <v>4.9519206871123433</v>
      </c>
      <c r="D7" s="6">
        <v>2.089475274109986</v>
      </c>
      <c r="E7" s="6">
        <v>2.612094968143674</v>
      </c>
      <c r="F7" s="6">
        <v>0.182205498024679</v>
      </c>
      <c r="G7" s="6">
        <v>8.3310479302214802</v>
      </c>
      <c r="H7" s="6">
        <v>3.9575164760537129</v>
      </c>
      <c r="I7" s="6">
        <v>1.966735940120423</v>
      </c>
      <c r="J7" s="6">
        <v>10.505143271793861</v>
      </c>
      <c r="K7" s="6">
        <v>2.6494226262889331</v>
      </c>
      <c r="L7" s="6">
        <v>3.323250637035136</v>
      </c>
      <c r="M7" s="6">
        <v>2.4261536777342219</v>
      </c>
      <c r="N7" s="6">
        <v>5.4190910804803094</v>
      </c>
      <c r="O7" s="6">
        <v>19.31056195718541</v>
      </c>
      <c r="P7" s="6">
        <v>3.6550053095891988</v>
      </c>
    </row>
    <row r="8" spans="1:16">
      <c r="A8" t="s">
        <v>16</v>
      </c>
      <c r="B8" s="1" t="s">
        <v>17</v>
      </c>
      <c r="C8" s="6">
        <v>2.365273707415771</v>
      </c>
      <c r="D8" s="6">
        <v>3.1515162291018579</v>
      </c>
      <c r="E8" s="6">
        <v>6.8531853283941402</v>
      </c>
      <c r="F8" s="6">
        <v>1.799442529897211</v>
      </c>
      <c r="G8" s="6">
        <v>1.9907754768068391</v>
      </c>
      <c r="H8" s="6">
        <v>3.9200602053367728</v>
      </c>
      <c r="I8" s="6">
        <v>6.9772311117094699</v>
      </c>
      <c r="J8" s="6">
        <v>-0.84270577329031982</v>
      </c>
      <c r="K8" s="6">
        <v>2.0889200092145681</v>
      </c>
      <c r="L8" s="6">
        <v>5.389209368793102</v>
      </c>
      <c r="M8" s="6">
        <v>0.76048573142040166</v>
      </c>
      <c r="N8" s="6">
        <v>2.4857212208321928</v>
      </c>
      <c r="O8" s="6">
        <v>6.5218936933280958</v>
      </c>
      <c r="P8" s="6">
        <v>1.7628258894587301</v>
      </c>
    </row>
    <row r="9" spans="1:16">
      <c r="A9" t="s">
        <v>18</v>
      </c>
      <c r="B9" s="1" t="s">
        <v>19</v>
      </c>
      <c r="C9" s="6">
        <v>1.460495529652772</v>
      </c>
      <c r="D9" s="6">
        <v>0.85399722303935999</v>
      </c>
      <c r="E9" s="6">
        <v>8.7733295544789591E-2</v>
      </c>
      <c r="F9" s="6">
        <v>1.280386962376157</v>
      </c>
      <c r="G9" s="6">
        <v>2.060317591176819</v>
      </c>
      <c r="H9" s="6">
        <v>3.3497045771251122</v>
      </c>
      <c r="I9" s="6">
        <v>7.0101513749503797</v>
      </c>
      <c r="J9" s="6">
        <v>-1.7632929439007521</v>
      </c>
      <c r="K9" s="6">
        <v>2.0911919232355909</v>
      </c>
      <c r="L9" s="6">
        <v>3.7988247606719039</v>
      </c>
      <c r="M9" s="6">
        <v>6.5508955452980846</v>
      </c>
      <c r="N9" s="6">
        <v>3.3075223653579182</v>
      </c>
      <c r="O9" s="6">
        <v>3.3695106329681979</v>
      </c>
      <c r="P9" s="6">
        <v>3.9131195039731499</v>
      </c>
    </row>
    <row r="10" spans="1:16">
      <c r="A10" t="s">
        <v>20</v>
      </c>
      <c r="B10" s="1" t="s">
        <v>21</v>
      </c>
      <c r="C10" s="6">
        <v>3.075861554527815</v>
      </c>
      <c r="D10" s="6">
        <v>1.971829047056151</v>
      </c>
      <c r="E10" s="6">
        <v>4.1975127238602639E-2</v>
      </c>
      <c r="F10" s="6">
        <v>1.4646519363958439</v>
      </c>
      <c r="G10" s="6">
        <v>9.9713397779743307</v>
      </c>
      <c r="H10" s="6">
        <v>2.0591547055255122</v>
      </c>
      <c r="I10" s="6">
        <v>2.0987854758978131</v>
      </c>
      <c r="J10" s="6">
        <v>0.89308130985259471</v>
      </c>
      <c r="K10" s="6">
        <v>2.6768633142842719</v>
      </c>
      <c r="L10" s="6">
        <v>3.1794252578989819</v>
      </c>
      <c r="M10" s="6">
        <v>6.9852655349328829</v>
      </c>
      <c r="N10" s="6">
        <v>2.4343065999489881</v>
      </c>
      <c r="O10" s="6">
        <v>9.8350724203255737</v>
      </c>
      <c r="P10" s="6">
        <v>2.724078735677482</v>
      </c>
    </row>
    <row r="11" spans="1:16">
      <c r="A11" t="s">
        <v>22</v>
      </c>
      <c r="B11" s="1" t="s">
        <v>23</v>
      </c>
      <c r="C11" s="6">
        <v>3.5447840897712579</v>
      </c>
      <c r="D11" s="6">
        <v>5.0900624687676421</v>
      </c>
      <c r="E11" s="6">
        <v>3.2986153127924971</v>
      </c>
      <c r="F11" s="6">
        <v>8.3370660026061074</v>
      </c>
      <c r="G11" s="6">
        <v>2.5696392558764769</v>
      </c>
      <c r="H11" s="6">
        <v>4.387274516541706</v>
      </c>
      <c r="I11" s="6">
        <v>1.786580039395913</v>
      </c>
      <c r="J11" s="6">
        <v>2.1712354994456668</v>
      </c>
      <c r="K11" s="6">
        <v>2.5517867507692582</v>
      </c>
      <c r="L11" s="6">
        <v>0.84113475881588684</v>
      </c>
      <c r="M11" s="6">
        <v>0.36400407634937793</v>
      </c>
      <c r="N11" s="6">
        <v>2.6398163731628839</v>
      </c>
      <c r="O11" s="6">
        <v>2.9817242832391071</v>
      </c>
      <c r="P11" s="6">
        <v>2.441211483650862</v>
      </c>
    </row>
    <row r="12" spans="1:16">
      <c r="A12" t="s">
        <v>24</v>
      </c>
      <c r="B12" s="1" t="s">
        <v>25</v>
      </c>
      <c r="C12" s="6">
        <v>2.8837648556813811</v>
      </c>
      <c r="D12" s="6">
        <v>5.7472698460679483</v>
      </c>
      <c r="E12" s="6">
        <v>3.1855157625406472</v>
      </c>
      <c r="F12" s="6">
        <v>-1.422389473394037</v>
      </c>
      <c r="G12" s="6">
        <v>1.831134977134474</v>
      </c>
      <c r="H12" s="6">
        <v>3.0088212822229732</v>
      </c>
      <c r="I12" s="6">
        <v>1.0221156683408279</v>
      </c>
      <c r="J12" s="6">
        <v>1.344067231909007</v>
      </c>
      <c r="K12" s="6">
        <v>1.890316347785026</v>
      </c>
      <c r="L12" s="6">
        <v>3.1009398349917121</v>
      </c>
      <c r="M12" s="6">
        <v>0.25130921899638731</v>
      </c>
      <c r="N12" s="6">
        <v>3.1764775018424452</v>
      </c>
      <c r="O12" s="6">
        <v>2.4648201845015589</v>
      </c>
      <c r="P12" s="6">
        <v>2.6361960073871589</v>
      </c>
    </row>
    <row r="13" spans="1:16">
      <c r="A13" t="s">
        <v>26</v>
      </c>
      <c r="B13" s="1" t="s">
        <v>27</v>
      </c>
      <c r="C13" s="6">
        <v>1.182683548442842</v>
      </c>
      <c r="D13" s="6">
        <v>1.8552952725922061</v>
      </c>
      <c r="E13" s="6">
        <v>6.8886571966420007E-2</v>
      </c>
      <c r="F13" s="6">
        <v>-1.344250504327194</v>
      </c>
      <c r="G13" s="6">
        <v>2.8345240013102351</v>
      </c>
      <c r="H13" s="6">
        <v>4.570705661181429</v>
      </c>
      <c r="I13" s="6">
        <v>5.9119078068610831</v>
      </c>
      <c r="J13" s="6">
        <v>-4.1132424946034751</v>
      </c>
      <c r="K13" s="6">
        <v>1.3843736462580301</v>
      </c>
      <c r="L13" s="6">
        <v>2.6820859134265351</v>
      </c>
      <c r="M13" s="6">
        <v>0.1951314989497854</v>
      </c>
      <c r="N13" s="6">
        <v>2.610045511350334</v>
      </c>
      <c r="O13" s="6">
        <v>3.809206996813308</v>
      </c>
      <c r="P13" s="6">
        <v>2.3090487643080642</v>
      </c>
    </row>
    <row r="14" spans="1:16">
      <c r="A14" t="s">
        <v>28</v>
      </c>
      <c r="B14" s="1" t="s">
        <v>29</v>
      </c>
      <c r="C14" s="6">
        <v>6.6489447304023841</v>
      </c>
      <c r="D14" s="6">
        <v>6.6173297073182091</v>
      </c>
      <c r="E14" s="6">
        <v>11.1884359146138</v>
      </c>
      <c r="F14" s="6">
        <v>-1.5250768595186259</v>
      </c>
      <c r="G14" s="6">
        <v>3.3114558104623941</v>
      </c>
      <c r="H14" s="6">
        <v>5.5748447124842171</v>
      </c>
      <c r="I14" s="6">
        <v>18.354910010407028</v>
      </c>
      <c r="J14" s="6">
        <v>7.4046952679494904</v>
      </c>
      <c r="K14" s="6">
        <v>7.1468693784126236</v>
      </c>
      <c r="L14" s="6">
        <v>8.3115081212957964</v>
      </c>
      <c r="M14" s="6">
        <v>4.4565455576976998</v>
      </c>
      <c r="N14" s="6">
        <v>12.73314701268988</v>
      </c>
      <c r="O14" s="6">
        <v>5.49973257204599</v>
      </c>
      <c r="P14" s="6">
        <v>6.5798923600448136</v>
      </c>
    </row>
    <row r="15" spans="1:16">
      <c r="A15" t="s">
        <v>30</v>
      </c>
      <c r="B15" s="1" t="s">
        <v>31</v>
      </c>
      <c r="C15" s="6">
        <v>3.1450456176085551</v>
      </c>
      <c r="D15" s="6">
        <v>7.3554337515689738</v>
      </c>
      <c r="E15" s="6">
        <v>-0.42714519858192412</v>
      </c>
      <c r="F15" s="6">
        <v>-1.764497694897871</v>
      </c>
      <c r="G15" s="6">
        <v>1.2822070842946289</v>
      </c>
      <c r="H15" s="6">
        <v>1.8471230348108709</v>
      </c>
      <c r="I15" s="6">
        <v>2.1069310438071249</v>
      </c>
      <c r="J15" s="6">
        <v>2.5443744735666352</v>
      </c>
      <c r="K15" s="6">
        <v>0.41397063658650263</v>
      </c>
      <c r="L15" s="6">
        <v>1.4017034511520701</v>
      </c>
      <c r="M15" s="6">
        <v>5.6912674902125593</v>
      </c>
      <c r="N15" s="6">
        <v>4.0715727594045292</v>
      </c>
      <c r="O15" s="6">
        <v>2.2934836146403459</v>
      </c>
      <c r="P15" s="6">
        <v>1.7033009917981179</v>
      </c>
    </row>
    <row r="16" spans="1:16">
      <c r="A16" t="s">
        <v>32</v>
      </c>
      <c r="B16" s="2">
        <v>44986</v>
      </c>
      <c r="C16" s="6">
        <v>2.2894796011563741</v>
      </c>
      <c r="D16" s="6">
        <v>3.8372091442906209</v>
      </c>
      <c r="E16" s="6">
        <v>5.4340060820678993E-2</v>
      </c>
      <c r="F16" s="6">
        <v>-1.9150747119132889</v>
      </c>
      <c r="G16" s="6">
        <v>1.9812543472178761</v>
      </c>
      <c r="H16" s="6">
        <v>2.7260537066062569</v>
      </c>
      <c r="I16" s="6">
        <v>1.984410103005452</v>
      </c>
      <c r="J16" s="6">
        <v>0.61224111309832185</v>
      </c>
      <c r="K16" s="6">
        <v>0.42041163724224617</v>
      </c>
      <c r="L16" s="6">
        <v>3.7530103640515571</v>
      </c>
      <c r="M16" s="6">
        <v>6.3015837697550916</v>
      </c>
      <c r="N16" s="6">
        <v>3.8489471759399541</v>
      </c>
      <c r="O16" s="6">
        <v>0.55350935659463918</v>
      </c>
      <c r="P16" s="6">
        <v>3.352351458336678</v>
      </c>
    </row>
    <row r="17" spans="1:16">
      <c r="A17" t="s">
        <v>33</v>
      </c>
      <c r="B17" s="1" t="s">
        <v>34</v>
      </c>
      <c r="C17" s="6">
        <v>2.385507789917662</v>
      </c>
      <c r="D17" s="6">
        <v>3.9464219733762911</v>
      </c>
      <c r="E17" s="6">
        <v>1.2013091703266809E-2</v>
      </c>
      <c r="F17" s="6">
        <v>3.8179804152088881</v>
      </c>
      <c r="G17" s="6">
        <v>-1.4617742184531159</v>
      </c>
      <c r="H17" s="6">
        <v>1.526802538732142</v>
      </c>
      <c r="I17" s="6">
        <v>2.504408103996703</v>
      </c>
      <c r="J17" s="6">
        <v>2.489998618846045</v>
      </c>
      <c r="K17" s="6">
        <v>5.1115275991660436</v>
      </c>
      <c r="L17" s="6">
        <v>1.732067604527554</v>
      </c>
      <c r="M17" s="6">
        <v>3.0815075259028601</v>
      </c>
      <c r="N17" s="6">
        <v>4.2392468015019613</v>
      </c>
      <c r="O17" s="6">
        <v>1.631580453337667</v>
      </c>
      <c r="P17" s="6">
        <v>1.9065387151914861</v>
      </c>
    </row>
    <row r="18" spans="1:16">
      <c r="A18" t="s">
        <v>35</v>
      </c>
      <c r="B18" s="2">
        <v>45047</v>
      </c>
      <c r="C18" s="6">
        <v>4.3075111442036913E-2</v>
      </c>
      <c r="D18" s="6">
        <v>0.70987640646726913</v>
      </c>
      <c r="E18" s="6">
        <v>0.28039676785502898</v>
      </c>
      <c r="F18" s="6">
        <v>9.8525414325693959</v>
      </c>
      <c r="G18" s="6">
        <v>-13.74906526920687</v>
      </c>
      <c r="H18" s="6">
        <v>0.98222882087273256</v>
      </c>
      <c r="I18" s="6">
        <v>1.8043870890640079</v>
      </c>
      <c r="J18" s="6">
        <v>1.8480579352401441</v>
      </c>
      <c r="K18" s="6">
        <v>1.593467821027805</v>
      </c>
      <c r="L18" s="6">
        <v>4.87825823633663</v>
      </c>
      <c r="M18" s="6">
        <v>5.1433018289309462</v>
      </c>
      <c r="N18" s="6">
        <v>7.0967266918696934</v>
      </c>
      <c r="O18" s="6">
        <v>7.8673261464586641</v>
      </c>
      <c r="P18" s="6">
        <v>1.447878628202393</v>
      </c>
    </row>
    <row r="19" spans="1:16">
      <c r="A19" t="s">
        <v>36</v>
      </c>
      <c r="B19" s="1" t="s">
        <v>37</v>
      </c>
      <c r="C19" s="6">
        <v>3.9204994502774149</v>
      </c>
      <c r="D19" s="6">
        <v>3.023098744690822</v>
      </c>
      <c r="E19" s="6">
        <v>11.129915939040339</v>
      </c>
      <c r="F19" s="6">
        <v>1.4509172947508859</v>
      </c>
      <c r="G19" s="6">
        <v>2.9893042897920048</v>
      </c>
      <c r="H19" s="6">
        <v>2.6006661793072761</v>
      </c>
      <c r="I19" s="6">
        <v>1.2076425821133221</v>
      </c>
      <c r="J19" s="6">
        <v>7.8047120632130476</v>
      </c>
      <c r="K19" s="6">
        <v>3.292648527508923</v>
      </c>
      <c r="L19" s="6">
        <v>2.5441272299006501</v>
      </c>
      <c r="M19" s="6">
        <v>2.3212396766910892</v>
      </c>
      <c r="N19" s="6">
        <v>4.3218248054088804</v>
      </c>
      <c r="O19" s="6">
        <v>2.447555494780373</v>
      </c>
      <c r="P19" s="6">
        <v>2.7130373204382829</v>
      </c>
    </row>
    <row r="20" spans="1:16">
      <c r="A20" t="s">
        <v>38</v>
      </c>
      <c r="B20" s="1" t="s">
        <v>39</v>
      </c>
      <c r="C20" s="6">
        <v>9.4888251013655065</v>
      </c>
      <c r="D20" s="6">
        <v>7.7081665122186838</v>
      </c>
      <c r="E20" s="6">
        <v>11.166451233487029</v>
      </c>
      <c r="F20" s="6">
        <v>3.1859900992928569</v>
      </c>
      <c r="G20" s="6">
        <v>6.0336223342393192</v>
      </c>
      <c r="H20" s="6">
        <v>8.9132570166327696</v>
      </c>
      <c r="I20" s="6">
        <v>13.60513147531279</v>
      </c>
      <c r="J20" s="6">
        <v>17.447263152271319</v>
      </c>
      <c r="K20" s="6">
        <v>6.0639228044443438</v>
      </c>
      <c r="L20" s="6">
        <v>6.6567771108223317</v>
      </c>
      <c r="M20" s="6">
        <v>2.674893745304141</v>
      </c>
      <c r="N20" s="6">
        <v>11.921171550029451</v>
      </c>
      <c r="O20" s="6">
        <v>6.461833910552528</v>
      </c>
      <c r="P20" s="6">
        <v>9.1992550009046816</v>
      </c>
    </row>
    <row r="21" spans="1:16">
      <c r="A21" t="s">
        <v>40</v>
      </c>
      <c r="B21" s="1" t="s">
        <v>41</v>
      </c>
      <c r="C21" s="6">
        <v>9.0867915651311026</v>
      </c>
      <c r="D21" s="6">
        <v>8.4758784534101128</v>
      </c>
      <c r="E21" s="6">
        <v>3.7718597852578251</v>
      </c>
      <c r="F21" s="6">
        <v>8.2542475041962327</v>
      </c>
      <c r="G21" s="6">
        <v>6.8997828719953516</v>
      </c>
      <c r="H21" s="6">
        <v>9.3619477767729276</v>
      </c>
      <c r="I21" s="6">
        <v>7.9794172449787482</v>
      </c>
      <c r="J21" s="6">
        <v>16.342467912415849</v>
      </c>
      <c r="K21" s="6">
        <v>4.9214025750350388</v>
      </c>
      <c r="L21" s="6">
        <v>8.5388936000082118</v>
      </c>
      <c r="M21" s="6">
        <v>3.1136980193172898</v>
      </c>
      <c r="N21" s="6">
        <v>7.094935065862229</v>
      </c>
      <c r="O21" s="6">
        <v>1.330396198127648</v>
      </c>
      <c r="P21" s="6">
        <v>8.368205806627028</v>
      </c>
    </row>
    <row r="22" spans="1:16">
      <c r="A22" t="s">
        <v>42</v>
      </c>
      <c r="B22" s="1" t="s">
        <v>43</v>
      </c>
      <c r="C22" s="6">
        <v>4.7531156133476582</v>
      </c>
      <c r="D22" s="6">
        <v>3.315631279717635</v>
      </c>
      <c r="E22" s="6">
        <v>10.033060439504631</v>
      </c>
      <c r="F22" s="6">
        <v>2.5851167914920929</v>
      </c>
      <c r="G22" s="6">
        <v>5.7530440248487968</v>
      </c>
      <c r="H22" s="6">
        <v>5.2226836136686217</v>
      </c>
      <c r="I22" s="6">
        <v>3.390582355598371</v>
      </c>
      <c r="J22" s="6">
        <v>4.3265516337276377</v>
      </c>
      <c r="K22" s="6">
        <v>3.5054414044039639</v>
      </c>
      <c r="L22" s="6">
        <v>5.4079969234815728</v>
      </c>
      <c r="M22" s="6">
        <v>30.272049386969151</v>
      </c>
      <c r="N22" s="6">
        <v>4.1499755725786791</v>
      </c>
      <c r="O22" s="6">
        <v>-2.3847719737663531</v>
      </c>
      <c r="P22" s="6">
        <v>4.3864366792179421</v>
      </c>
    </row>
    <row r="23" spans="1:16">
      <c r="A23" t="s">
        <v>44</v>
      </c>
      <c r="B23" s="1" t="s">
        <v>45</v>
      </c>
      <c r="C23" s="6">
        <v>3.4339811067112702</v>
      </c>
      <c r="D23" s="6">
        <v>3.202991787286003</v>
      </c>
      <c r="E23" s="6">
        <v>9.4127490456519247E-2</v>
      </c>
      <c r="F23" s="6">
        <v>13.734647764564659</v>
      </c>
      <c r="G23" s="6">
        <v>7.527936930833401</v>
      </c>
      <c r="H23" s="6">
        <v>2.5941859871360768</v>
      </c>
      <c r="I23" s="6">
        <v>2.641870147640057</v>
      </c>
      <c r="J23" s="6">
        <v>-0.15615572035811989</v>
      </c>
      <c r="K23" s="6">
        <v>3.020566655631796</v>
      </c>
      <c r="L23" s="6">
        <v>1.510989384555872</v>
      </c>
      <c r="M23" s="6">
        <v>0.28905557955623001</v>
      </c>
      <c r="N23" s="6">
        <v>3.5121912755649691</v>
      </c>
      <c r="O23" s="6">
        <v>-0.2262513460332238</v>
      </c>
      <c r="P23" s="6">
        <v>3.335665744950767</v>
      </c>
    </row>
    <row r="24" spans="1:16">
      <c r="A24" t="s">
        <v>46</v>
      </c>
      <c r="B24" s="1" t="s">
        <v>47</v>
      </c>
      <c r="C24" s="6">
        <v>3.2810968372048328</v>
      </c>
      <c r="D24" s="6">
        <v>2.7754294062190432</v>
      </c>
      <c r="E24" s="6">
        <v>9.1609118439706307</v>
      </c>
      <c r="F24" s="6">
        <v>-0.31103001144994202</v>
      </c>
      <c r="G24" s="6">
        <v>11.14590417734993</v>
      </c>
      <c r="H24" s="6">
        <v>2.305214258558963</v>
      </c>
      <c r="I24" s="6">
        <v>1.484253198916563</v>
      </c>
      <c r="J24" s="6">
        <v>0.20288068634772841</v>
      </c>
      <c r="K24" s="6">
        <v>2.3384201314538222</v>
      </c>
      <c r="L24" s="6">
        <v>3.4400960805230469</v>
      </c>
      <c r="M24" s="6">
        <v>0.61829271389255425</v>
      </c>
      <c r="N24" s="6">
        <v>2.5061091453367772</v>
      </c>
      <c r="O24" s="6">
        <v>1.113127066194908</v>
      </c>
      <c r="P24" s="6">
        <v>2.4733629994201811</v>
      </c>
    </row>
    <row r="25" spans="1:16">
      <c r="A25" t="s">
        <v>48</v>
      </c>
      <c r="B25" s="1" t="s">
        <v>49</v>
      </c>
      <c r="C25" s="6">
        <v>2.927206976045404</v>
      </c>
      <c r="D25" s="6">
        <v>4.8109516548301654</v>
      </c>
      <c r="E25" s="6">
        <v>1.351298533427414E-2</v>
      </c>
      <c r="F25" s="6">
        <v>-1.3286368343375381</v>
      </c>
      <c r="G25" s="6">
        <v>4.9651354164393702</v>
      </c>
      <c r="H25" s="6">
        <v>3.6484815955736938</v>
      </c>
      <c r="I25" s="6">
        <v>4.436485689574865</v>
      </c>
      <c r="J25" s="6">
        <v>-0.13570232228419241</v>
      </c>
      <c r="K25" s="6">
        <v>4.4196382936765977</v>
      </c>
      <c r="L25" s="6">
        <v>2.17746000670147</v>
      </c>
      <c r="M25" s="6">
        <v>0.50776126913543163</v>
      </c>
      <c r="N25" s="6">
        <v>2.8116119930767569</v>
      </c>
      <c r="O25" s="6">
        <v>1.4233520451009121</v>
      </c>
      <c r="P25" s="6">
        <v>2.905064848752748</v>
      </c>
    </row>
    <row r="26" spans="1:16">
      <c r="A26" t="s">
        <v>50</v>
      </c>
      <c r="B26" s="1" t="s">
        <v>51</v>
      </c>
      <c r="C26" s="6">
        <v>6.7033100906368936</v>
      </c>
      <c r="D26" s="6">
        <v>5.1893052183589417</v>
      </c>
      <c r="E26" s="6">
        <v>4.9188628906537524</v>
      </c>
      <c r="F26" s="6">
        <v>-1.605883002946507</v>
      </c>
      <c r="G26" s="6">
        <v>7.4312616219140981</v>
      </c>
      <c r="H26" s="6">
        <v>7.3258182462712096</v>
      </c>
      <c r="I26" s="6">
        <v>17.680828805154981</v>
      </c>
      <c r="J26" s="6">
        <v>7.0295906094450578</v>
      </c>
      <c r="K26" s="6">
        <v>4.8749083047428421</v>
      </c>
      <c r="L26" s="6">
        <v>8.6735049925998009</v>
      </c>
      <c r="M26" s="6">
        <v>3.167040685789146</v>
      </c>
      <c r="N26" s="6">
        <v>12.17032582329041</v>
      </c>
      <c r="O26" s="6">
        <v>17.188766102169399</v>
      </c>
      <c r="P26" s="6">
        <v>7.7445533637444219</v>
      </c>
    </row>
    <row r="27" spans="1:16">
      <c r="A27" t="s">
        <v>52</v>
      </c>
      <c r="B27" s="1" t="s">
        <v>53</v>
      </c>
      <c r="C27" s="6">
        <v>4.5291888663510527</v>
      </c>
      <c r="D27" s="6">
        <v>8.2501228494343835</v>
      </c>
      <c r="E27" s="6">
        <v>0.49065501825174002</v>
      </c>
      <c r="F27" s="6">
        <v>0.20040128466416449</v>
      </c>
      <c r="G27" s="6">
        <v>3.4108643270035039</v>
      </c>
      <c r="H27" s="6">
        <v>2.996033909896556</v>
      </c>
      <c r="I27" s="6">
        <v>3.6393966256325072</v>
      </c>
      <c r="J27" s="6">
        <v>2.8080992643930052</v>
      </c>
      <c r="K27" s="6">
        <v>3.2434955774785612</v>
      </c>
      <c r="L27" s="6">
        <v>4.7364802863790301</v>
      </c>
      <c r="M27" s="6">
        <v>12.76291524752622</v>
      </c>
      <c r="N27" s="6">
        <v>5.4295459165131232</v>
      </c>
      <c r="O27" s="6">
        <v>5.3576555517543589</v>
      </c>
      <c r="P27" s="6">
        <v>3.6674512513537931</v>
      </c>
    </row>
    <row r="28" spans="1:16">
      <c r="A28" t="s">
        <v>54</v>
      </c>
      <c r="B28" s="2">
        <v>45352</v>
      </c>
      <c r="C28" s="6">
        <v>3.162670503135101</v>
      </c>
      <c r="D28" s="6">
        <v>3.4034610014964222</v>
      </c>
      <c r="E28" s="6">
        <v>-1.505794506906355E-2</v>
      </c>
      <c r="F28" s="6">
        <v>2.6414413295968719</v>
      </c>
      <c r="G28" s="6">
        <v>3.42068101222246</v>
      </c>
      <c r="H28" s="6">
        <v>3.2313502536188481</v>
      </c>
      <c r="I28" s="6">
        <v>1.422684831888033</v>
      </c>
      <c r="J28" s="6">
        <v>1.70286580574488</v>
      </c>
      <c r="K28" s="6">
        <v>4.7745032642982022</v>
      </c>
      <c r="L28" s="6">
        <v>4.9635080061099179</v>
      </c>
      <c r="M28" s="6">
        <v>13.07957701330842</v>
      </c>
      <c r="N28" s="6">
        <v>3.951054326475822</v>
      </c>
      <c r="O28" s="6">
        <v>3.9818794259595109</v>
      </c>
      <c r="P28" s="6">
        <v>3.1715435891599859</v>
      </c>
    </row>
    <row r="29" spans="1:16">
      <c r="A29" t="s">
        <v>55</v>
      </c>
      <c r="B29" s="1" t="s">
        <v>56</v>
      </c>
      <c r="C29" s="6">
        <v>3.1797594790030641</v>
      </c>
      <c r="D29" s="6">
        <v>2.7815967261453518</v>
      </c>
      <c r="E29" s="6">
        <v>9.5580333968325437</v>
      </c>
      <c r="F29" s="6">
        <v>4.5799239481802756</v>
      </c>
      <c r="G29" s="6">
        <v>1.388959713639792</v>
      </c>
      <c r="H29" s="6">
        <v>4.1184716099575516</v>
      </c>
      <c r="I29" s="6">
        <v>1.034252628221433</v>
      </c>
      <c r="J29" s="6">
        <v>2.7654448367134821</v>
      </c>
      <c r="K29" s="6">
        <v>2.8693183651866239</v>
      </c>
      <c r="L29" s="6">
        <v>3.0524248666987659</v>
      </c>
      <c r="M29" s="6">
        <v>2.9749225312877492</v>
      </c>
      <c r="N29" s="6">
        <v>4.6928676472931752</v>
      </c>
      <c r="O29" s="6">
        <v>4.9777125903131436</v>
      </c>
      <c r="P29" s="6">
        <v>3.6041544358282001</v>
      </c>
    </row>
    <row r="30" spans="1:16">
      <c r="A30" t="s">
        <v>57</v>
      </c>
      <c r="B30" s="2">
        <v>45413</v>
      </c>
      <c r="C30" s="6">
        <v>3.3680626639462252</v>
      </c>
      <c r="D30" s="6">
        <v>1.690753094357667</v>
      </c>
      <c r="E30" s="6">
        <v>4.744787914252746</v>
      </c>
      <c r="F30" s="6">
        <v>9.5979869059783507</v>
      </c>
      <c r="G30" s="6">
        <v>7.0667846164480066</v>
      </c>
      <c r="H30" s="6">
        <v>1.861039772201911</v>
      </c>
      <c r="I30" s="6">
        <v>1.805172315624848</v>
      </c>
      <c r="J30" s="6">
        <v>1.1407819551672469</v>
      </c>
      <c r="K30" s="6">
        <v>0.46071740267268352</v>
      </c>
      <c r="L30" s="6">
        <v>3.318235109447687</v>
      </c>
      <c r="M30" s="6">
        <v>5.6286623966948612</v>
      </c>
      <c r="N30" s="6">
        <v>5.5183866131458306</v>
      </c>
      <c r="O30" s="6">
        <v>3.8120817250235191</v>
      </c>
      <c r="P30" s="6">
        <v>1.609749010971417</v>
      </c>
    </row>
    <row r="31" spans="1:16">
      <c r="A31" t="s">
        <v>58</v>
      </c>
      <c r="B31" s="1" t="s">
        <v>59</v>
      </c>
      <c r="C31" s="6">
        <v>1.6407751424292181</v>
      </c>
      <c r="D31" s="6">
        <v>1.7750236055284809</v>
      </c>
      <c r="E31" s="6">
        <v>7.3436707396257184E-2</v>
      </c>
      <c r="F31" s="6">
        <v>-0.57739805530335753</v>
      </c>
      <c r="G31" s="6">
        <v>3.7878771611713491</v>
      </c>
      <c r="H31" s="6">
        <v>1.6216000994961679</v>
      </c>
      <c r="I31" s="6">
        <v>1.6881105056712811</v>
      </c>
      <c r="J31" s="6">
        <v>-0.12496757067689269</v>
      </c>
      <c r="K31" s="6">
        <v>0.95309167455113197</v>
      </c>
      <c r="L31" s="6">
        <v>2.3814525255781089</v>
      </c>
      <c r="M31" s="6">
        <v>3.4728139720416218</v>
      </c>
      <c r="N31" s="6">
        <v>3.0943084548814341</v>
      </c>
      <c r="O31" s="6">
        <v>-1.9166977542755761</v>
      </c>
      <c r="P31" s="6">
        <v>1.7819396946598289</v>
      </c>
    </row>
    <row r="32" spans="1:16">
      <c r="A32" t="s">
        <v>60</v>
      </c>
      <c r="B32" s="1" t="s">
        <v>61</v>
      </c>
      <c r="C32" s="6">
        <v>3.2255557265692398</v>
      </c>
      <c r="D32" s="6">
        <v>1.8344933202444349</v>
      </c>
      <c r="E32" s="6">
        <v>5.8376440691212617</v>
      </c>
      <c r="F32" s="6">
        <v>-2.5833382007062982</v>
      </c>
      <c r="G32" s="6">
        <v>8.0677042224981399</v>
      </c>
      <c r="H32" s="6">
        <v>1.660029992089296</v>
      </c>
      <c r="I32" s="6">
        <v>3.7433467279705201</v>
      </c>
      <c r="J32" s="6">
        <v>3.7665071068608169</v>
      </c>
      <c r="K32" s="6">
        <v>2.9011910215194892</v>
      </c>
      <c r="L32" s="6">
        <v>2.2353011656508488</v>
      </c>
      <c r="M32" s="6">
        <v>1.381739802410187</v>
      </c>
      <c r="N32" s="6">
        <v>3.3339873349736089</v>
      </c>
      <c r="O32" s="6">
        <v>6.4952624046713314</v>
      </c>
      <c r="P32" s="6">
        <v>2.8152046757910392</v>
      </c>
    </row>
    <row r="33" spans="1:16">
      <c r="A33" t="s">
        <v>62</v>
      </c>
      <c r="B33" s="1" t="s">
        <v>63</v>
      </c>
      <c r="C33" s="6">
        <v>2.4744158642855618</v>
      </c>
      <c r="D33" s="6">
        <v>-1.099564208561699</v>
      </c>
      <c r="E33" s="6">
        <v>4.4632499053993691</v>
      </c>
      <c r="F33" s="6">
        <v>0.35104888665196121</v>
      </c>
      <c r="G33" s="6">
        <v>8.5004907860397605</v>
      </c>
      <c r="H33" s="6">
        <v>1.082033029931861</v>
      </c>
      <c r="I33" s="6">
        <v>1.67124402486587</v>
      </c>
      <c r="J33" s="6">
        <v>2.9064812109459441</v>
      </c>
      <c r="K33" s="6">
        <v>0.70246347137810083</v>
      </c>
      <c r="L33" s="6">
        <v>3.609106008451612</v>
      </c>
      <c r="M33" s="6">
        <v>11.340228957442999</v>
      </c>
      <c r="N33" s="6">
        <v>2.0252020018318269</v>
      </c>
      <c r="O33" s="6">
        <v>3.421192051424637</v>
      </c>
      <c r="P33" s="6">
        <v>2.0134225441525988</v>
      </c>
    </row>
    <row r="34" spans="1:16">
      <c r="A34" t="s">
        <v>64</v>
      </c>
      <c r="B34" s="1" t="s">
        <v>65</v>
      </c>
      <c r="C34" s="6">
        <v>2.9681983034974162</v>
      </c>
      <c r="D34" s="6">
        <v>2.484635541328251</v>
      </c>
      <c r="E34" s="6">
        <v>4.1617662130612798</v>
      </c>
      <c r="F34" s="6">
        <v>3.6337276209644109</v>
      </c>
      <c r="G34" s="6">
        <v>3.8560110643104828</v>
      </c>
      <c r="H34" s="6">
        <v>1.9736510481487499</v>
      </c>
      <c r="I34" s="6">
        <v>1.5080235693208039</v>
      </c>
      <c r="J34" s="6">
        <v>2.4133478015487149</v>
      </c>
      <c r="K34" s="6">
        <v>-0.20536968788558149</v>
      </c>
      <c r="L34" s="6">
        <v>2.7939758688340088</v>
      </c>
      <c r="M34" s="6">
        <v>14.21256106572981</v>
      </c>
      <c r="N34" s="6">
        <v>2.7230909417551352</v>
      </c>
      <c r="O34" s="6">
        <v>2.6153541619109881</v>
      </c>
      <c r="P34" s="6">
        <v>3.3500762786125242</v>
      </c>
    </row>
    <row r="35" spans="1:16">
      <c r="A35" t="s">
        <v>66</v>
      </c>
      <c r="B35" s="1" t="s">
        <v>67</v>
      </c>
      <c r="C35" s="6">
        <v>2.8798649791462521</v>
      </c>
      <c r="D35" s="6">
        <v>4.3251721363033013</v>
      </c>
      <c r="E35" s="6">
        <v>-3.9976059661539498E-2</v>
      </c>
      <c r="F35" s="6">
        <v>14.3156903892685</v>
      </c>
      <c r="G35" s="6">
        <v>2.9288030998318342</v>
      </c>
      <c r="H35" s="6">
        <v>1.8137701743783821</v>
      </c>
      <c r="I35" s="6">
        <v>2.879217498859532</v>
      </c>
      <c r="J35" s="6">
        <v>-0.52294964488317497</v>
      </c>
      <c r="K35" s="6">
        <v>2.924620231795827</v>
      </c>
      <c r="L35" s="6">
        <v>0.12671061112576881</v>
      </c>
      <c r="M35" s="6">
        <v>0.32644011310860588</v>
      </c>
      <c r="N35" s="6">
        <v>1.4387997079632791</v>
      </c>
      <c r="O35" s="6">
        <v>2.8204058110246071</v>
      </c>
      <c r="P35" s="6">
        <v>2.1145678138697832</v>
      </c>
    </row>
    <row r="36" spans="1:16">
      <c r="A36" t="s">
        <v>68</v>
      </c>
      <c r="B36" s="1" t="s">
        <v>69</v>
      </c>
      <c r="C36" s="6">
        <v>2.2440178971041109</v>
      </c>
      <c r="D36" s="6">
        <v>5.1036813109591961</v>
      </c>
      <c r="E36" s="6">
        <v>-4.2416656723731627E-2</v>
      </c>
      <c r="F36" s="6">
        <v>-0.2540499192132728</v>
      </c>
      <c r="G36" s="6">
        <v>2.400120931800465</v>
      </c>
      <c r="H36" s="6">
        <v>2.8110758775365512</v>
      </c>
      <c r="I36" s="6">
        <v>2.687954819269645</v>
      </c>
      <c r="J36" s="6">
        <v>0.28533416790508248</v>
      </c>
      <c r="K36" s="6">
        <v>1.978739222292458</v>
      </c>
      <c r="L36" s="6">
        <v>2.575199200336042</v>
      </c>
      <c r="M36" s="6">
        <v>9.3768376952407806E-3</v>
      </c>
      <c r="N36" s="6">
        <v>0.79275988214277948</v>
      </c>
      <c r="O36" s="6">
        <v>3.1174603638470129</v>
      </c>
      <c r="P36" s="6">
        <v>1.5963121572860619</v>
      </c>
    </row>
    <row r="37" spans="1:16">
      <c r="A37" t="s">
        <v>70</v>
      </c>
      <c r="B37" s="1" t="s">
        <v>71</v>
      </c>
      <c r="C37" s="6">
        <v>1.0281383524650911</v>
      </c>
      <c r="D37" s="6">
        <v>1.2918187334008071</v>
      </c>
      <c r="E37" s="6">
        <v>-1.9399267443098719E-2</v>
      </c>
      <c r="F37" s="6">
        <v>-0.67208040311690365</v>
      </c>
      <c r="G37" s="6">
        <v>1.708853080438977</v>
      </c>
      <c r="H37" s="6">
        <v>2.7802747926111149</v>
      </c>
      <c r="I37" s="6">
        <v>0.8773348990176677</v>
      </c>
      <c r="J37" s="6">
        <v>-0.41773728942943178</v>
      </c>
      <c r="K37" s="6">
        <v>1.7257817451859609</v>
      </c>
      <c r="L37" s="6">
        <v>1.4993553826821331</v>
      </c>
      <c r="M37" s="6">
        <v>6.5232524121650037E-2</v>
      </c>
      <c r="N37" s="6">
        <v>1.3549543579579599</v>
      </c>
      <c r="O37" s="6">
        <v>3.8340807653937552</v>
      </c>
      <c r="P37" s="6">
        <v>1.4522228592382951</v>
      </c>
    </row>
    <row r="38" spans="1:16">
      <c r="A38" t="s">
        <v>72</v>
      </c>
      <c r="B38" s="1" t="s">
        <v>73</v>
      </c>
      <c r="C38" s="6">
        <v>5.0325008819378514</v>
      </c>
      <c r="D38" s="6">
        <v>3.856226486178493</v>
      </c>
      <c r="E38" s="6">
        <v>1.022019595086787</v>
      </c>
      <c r="F38" s="6">
        <v>-5.1700294411317298</v>
      </c>
      <c r="G38" s="6">
        <v>7.3329337149245832</v>
      </c>
      <c r="H38" s="6">
        <v>4.6972004825756031</v>
      </c>
      <c r="I38" s="6">
        <v>23.571509476924721</v>
      </c>
      <c r="J38" s="6">
        <v>4.6531875843329518</v>
      </c>
      <c r="K38" s="6">
        <v>2.6398479635491019</v>
      </c>
      <c r="L38" s="6">
        <v>6.6144557214615762</v>
      </c>
      <c r="M38" s="6">
        <v>7.6276204145632187</v>
      </c>
      <c r="N38" s="6">
        <v>6.4968799928916798</v>
      </c>
      <c r="O38" s="6">
        <v>8.7632557298316538</v>
      </c>
      <c r="P38" s="6">
        <v>5.8050689501155217</v>
      </c>
    </row>
    <row r="39" spans="1:16">
      <c r="A39" t="s">
        <v>74</v>
      </c>
      <c r="B39" s="1" t="s">
        <v>75</v>
      </c>
      <c r="C39" s="6">
        <v>2.2733324127917731</v>
      </c>
      <c r="D39" s="6">
        <v>3.1706120601431742</v>
      </c>
      <c r="E39" s="6">
        <v>-1.224381630591242E-2</v>
      </c>
      <c r="F39" s="6">
        <v>-5.0569123233179303</v>
      </c>
      <c r="G39" s="6">
        <v>4.5748233791310877</v>
      </c>
      <c r="H39" s="6">
        <v>1.6875299884901109</v>
      </c>
      <c r="I39" s="6">
        <v>-4.3847218219704276</v>
      </c>
      <c r="J39" s="6">
        <v>3.000656804313095</v>
      </c>
      <c r="K39" s="6">
        <v>1.806299257212296</v>
      </c>
      <c r="L39" s="6">
        <v>0.1277440002470431</v>
      </c>
      <c r="M39" s="6">
        <v>9.9239848586172066</v>
      </c>
      <c r="N39" s="6">
        <v>3.1162051080894542</v>
      </c>
      <c r="O39" s="6">
        <v>3.6221964934037838</v>
      </c>
      <c r="P39" s="6">
        <v>3.15648742200545</v>
      </c>
    </row>
    <row r="40" spans="1:16">
      <c r="A40" t="s">
        <v>76</v>
      </c>
      <c r="B40" s="2">
        <v>45717</v>
      </c>
      <c r="C40" s="6">
        <v>2.4599906592162708</v>
      </c>
      <c r="D40" s="6">
        <v>4.9366606107892563</v>
      </c>
      <c r="E40" s="6">
        <v>9.9550042499945377</v>
      </c>
      <c r="F40" s="6">
        <v>-2.4752472393156699</v>
      </c>
      <c r="G40" s="6">
        <v>2.1044210521637741</v>
      </c>
      <c r="H40" s="6">
        <v>2.303326759095969</v>
      </c>
      <c r="I40" s="6">
        <v>0.7082166234993803</v>
      </c>
      <c r="J40" s="6">
        <v>0.24928450105552449</v>
      </c>
      <c r="K40" s="6">
        <v>0.13822881284004659</v>
      </c>
      <c r="L40" s="6">
        <v>3.6803610647643041</v>
      </c>
      <c r="M40" s="6">
        <v>4.6801861627946417</v>
      </c>
      <c r="N40" s="6">
        <v>2.148921375206192</v>
      </c>
      <c r="O40" s="6">
        <v>-0.71365161228855722</v>
      </c>
      <c r="P40" s="6">
        <v>2.0774913697711339</v>
      </c>
    </row>
    <row r="41" spans="1:16">
      <c r="A41" t="s">
        <v>77</v>
      </c>
      <c r="B41" s="1" t="s">
        <v>78</v>
      </c>
      <c r="C41" s="6">
        <v>2.996592650134144</v>
      </c>
      <c r="D41" s="6">
        <v>2.0108216159742121</v>
      </c>
      <c r="E41" s="6">
        <v>-6.2453264484130237E-2</v>
      </c>
      <c r="F41" s="6">
        <v>6.4980738393128226</v>
      </c>
      <c r="G41" s="6">
        <v>4.6489454778351202</v>
      </c>
      <c r="H41" s="6">
        <v>2.6420232891550381</v>
      </c>
      <c r="I41" s="6">
        <v>1.0222247655564229</v>
      </c>
      <c r="J41" s="6">
        <v>3.7396005755134798</v>
      </c>
      <c r="K41" s="6">
        <v>0.84486257738489723</v>
      </c>
      <c r="L41" s="6">
        <v>1.8298868942856259</v>
      </c>
      <c r="M41" s="6">
        <v>2.2772512415865749</v>
      </c>
      <c r="N41" s="6">
        <v>3.5901590960431</v>
      </c>
      <c r="O41" s="6">
        <v>3.1782233078361251</v>
      </c>
      <c r="P41" s="6">
        <v>2.7420614908012948</v>
      </c>
    </row>
    <row r="42" spans="1:16">
      <c r="A42" t="s">
        <v>79</v>
      </c>
      <c r="B42" s="2">
        <v>45778</v>
      </c>
      <c r="C42" s="6">
        <v>1.5283093988736061</v>
      </c>
      <c r="D42" s="6">
        <v>-0.71130575021205455</v>
      </c>
      <c r="E42" s="6">
        <v>6.4022119117312926E-2</v>
      </c>
      <c r="F42" s="6">
        <v>6.9716026965317868</v>
      </c>
      <c r="G42" s="6">
        <v>2.991553898756139</v>
      </c>
      <c r="H42" s="6">
        <v>1.2047002534704809</v>
      </c>
      <c r="I42" s="6">
        <v>0.46563069980085642</v>
      </c>
      <c r="J42" s="6">
        <v>2.6229699090301262</v>
      </c>
      <c r="K42" s="6">
        <v>-0.50660607665733437</v>
      </c>
      <c r="L42" s="6">
        <v>2.8788195433724351</v>
      </c>
      <c r="M42" s="6">
        <v>1.1888643114290161</v>
      </c>
      <c r="N42" s="6">
        <v>1.831531673218834</v>
      </c>
      <c r="O42" s="6">
        <v>2.0417909069432971</v>
      </c>
      <c r="P42" s="6">
        <v>1.6476165831647021</v>
      </c>
    </row>
    <row r="43" spans="1:16">
      <c r="A43" t="s">
        <v>80</v>
      </c>
      <c r="B43" s="1" t="s">
        <v>81</v>
      </c>
      <c r="C43" s="6">
        <v>1.3732555402043769</v>
      </c>
      <c r="D43" s="6">
        <v>-0.26882252077462532</v>
      </c>
      <c r="E43" s="6">
        <v>0.14237325237251849</v>
      </c>
      <c r="F43" s="6">
        <v>-0.26842027779490069</v>
      </c>
      <c r="G43" s="6">
        <v>2.6152203539103751</v>
      </c>
      <c r="H43" s="6">
        <v>2.011498975771087</v>
      </c>
      <c r="I43" s="6">
        <v>0.65534367015889217</v>
      </c>
      <c r="J43" s="6">
        <v>2.3423227716471868</v>
      </c>
      <c r="K43" s="6">
        <v>1.8761137198084481</v>
      </c>
      <c r="L43" s="6">
        <v>1.391573159009551</v>
      </c>
      <c r="M43" s="6">
        <v>4.4767477956236368</v>
      </c>
      <c r="N43" s="6">
        <v>2.0994421084565169</v>
      </c>
      <c r="O43" s="6">
        <v>1.23906631573294</v>
      </c>
      <c r="P43" s="6">
        <v>1.7374076486746051</v>
      </c>
    </row>
    <row r="44" spans="1:16">
      <c r="A44" t="s">
        <v>82</v>
      </c>
      <c r="B44" s="1" t="s">
        <v>83</v>
      </c>
      <c r="C44" s="6">
        <v>2.058955753229585</v>
      </c>
      <c r="D44" s="6">
        <v>7.4950595539036158E-2</v>
      </c>
      <c r="E44" s="6">
        <v>5.6942368295938683</v>
      </c>
      <c r="F44" s="6">
        <v>-5.8215585462984887</v>
      </c>
      <c r="G44" s="6">
        <v>5.764346753610039</v>
      </c>
      <c r="H44" s="6">
        <v>1.627908931639888</v>
      </c>
      <c r="I44" s="6">
        <v>2.8363208183366679</v>
      </c>
      <c r="J44" s="6">
        <v>2.844489070522171</v>
      </c>
      <c r="K44" s="6">
        <v>3.3525458031747668</v>
      </c>
      <c r="L44" s="6">
        <v>2.91218654532921</v>
      </c>
      <c r="M44" s="6">
        <v>2.6711177822584138</v>
      </c>
      <c r="N44" s="6">
        <v>2.244976325561598</v>
      </c>
      <c r="O44" s="6">
        <v>2.9565400394072632</v>
      </c>
      <c r="P44" s="6">
        <v>1.921307581909137</v>
      </c>
    </row>
    <row r="45" spans="1:16">
      <c r="A45" t="s">
        <v>84</v>
      </c>
      <c r="B45" s="1" t="s">
        <v>85</v>
      </c>
      <c r="C45" s="6">
        <v>2.0352487765993299</v>
      </c>
      <c r="D45" s="6">
        <v>3.017991387449892</v>
      </c>
      <c r="E45" s="6">
        <v>6.0393876652781397</v>
      </c>
      <c r="F45" s="6">
        <v>-0.71302008927053295</v>
      </c>
      <c r="G45" s="6">
        <v>2.65912569685185</v>
      </c>
      <c r="H45" s="6">
        <v>0.79072620800284543</v>
      </c>
      <c r="I45" s="6">
        <v>1.0083191470733111</v>
      </c>
      <c r="J45" s="6">
        <v>1.5310570350056669</v>
      </c>
      <c r="K45" s="6">
        <v>1.2181026866490141</v>
      </c>
      <c r="L45" s="6">
        <v>1.809298729254571</v>
      </c>
      <c r="M45" s="6">
        <v>2.0658297494767548</v>
      </c>
      <c r="N45" s="6">
        <v>1.8773115617259031</v>
      </c>
      <c r="O45" s="6">
        <v>0.50621983479484101</v>
      </c>
      <c r="P45" s="6">
        <v>0.80928307559335888</v>
      </c>
    </row>
    <row r="46" spans="1:16">
      <c r="A46" t="s">
        <v>86</v>
      </c>
      <c r="B46" s="1" t="s">
        <v>87</v>
      </c>
      <c r="C46" s="6">
        <v>3.2344902020490451</v>
      </c>
      <c r="D46" s="6">
        <v>4.6214686247889603</v>
      </c>
      <c r="E46" s="6">
        <v>-2.937781771984449E-2</v>
      </c>
      <c r="F46" s="6">
        <v>3.921709119803185</v>
      </c>
      <c r="G46" s="6">
        <v>2.56003217155707</v>
      </c>
      <c r="H46" s="6">
        <v>1.645707061976065</v>
      </c>
      <c r="I46" s="6">
        <v>0.48412065303353741</v>
      </c>
      <c r="J46" s="6">
        <v>2.7690918032271972</v>
      </c>
      <c r="K46" s="6">
        <v>1.478490461526327</v>
      </c>
      <c r="L46" s="6">
        <v>0.78367305588309399</v>
      </c>
      <c r="M46" s="6">
        <v>17.895324234263079</v>
      </c>
      <c r="N46" s="6">
        <v>2.6820990218304308</v>
      </c>
      <c r="O46" s="6">
        <v>-1.9350733743862421</v>
      </c>
      <c r="P46" s="6">
        <v>2.5463959162065559</v>
      </c>
    </row>
    <row r="47" spans="1:16">
      <c r="A47" t="s">
        <v>88</v>
      </c>
      <c r="B47" s="1" t="s">
        <v>89</v>
      </c>
      <c r="C47" s="6">
        <v>2.5501747466340601</v>
      </c>
      <c r="D47" s="6">
        <v>3.4111173995812871</v>
      </c>
      <c r="E47" s="6">
        <v>2.4174798415342869</v>
      </c>
      <c r="F47" s="6">
        <v>12.422102505397881</v>
      </c>
      <c r="G47" s="6">
        <v>2.6532757902784092</v>
      </c>
      <c r="H47" s="6">
        <v>1.4841601504373081</v>
      </c>
      <c r="I47" s="6">
        <v>0.47738220127093722</v>
      </c>
      <c r="J47" s="6">
        <v>1.054688099740875</v>
      </c>
      <c r="K47" s="6">
        <v>0.5018998385148743</v>
      </c>
      <c r="L47" s="6">
        <v>0.44879833431017419</v>
      </c>
      <c r="M47" s="6">
        <v>7.8808602370239456E-2</v>
      </c>
      <c r="N47" s="6">
        <v>1.3387274544339971</v>
      </c>
      <c r="O47" s="6">
        <v>0.95095038808290511</v>
      </c>
      <c r="P47" s="6">
        <v>1.1710705597042239</v>
      </c>
    </row>
    <row r="48" spans="1:16">
      <c r="A48" t="s">
        <v>90</v>
      </c>
      <c r="B48" s="1" t="s">
        <v>91</v>
      </c>
      <c r="C48" s="6">
        <v>0.86502205464924486</v>
      </c>
      <c r="D48" s="6">
        <v>-0.68696833167528615</v>
      </c>
      <c r="E48" s="6">
        <v>2.4189418789757782</v>
      </c>
      <c r="F48" s="6">
        <v>0.68366577861149747</v>
      </c>
      <c r="G48" s="6">
        <v>1.695872008403887</v>
      </c>
      <c r="H48" s="6">
        <v>0.86245268449742785</v>
      </c>
      <c r="I48" s="6">
        <v>0.67003234348086416</v>
      </c>
      <c r="J48" s="6">
        <v>1.7670570962878831</v>
      </c>
      <c r="K48" s="6">
        <v>1.1645789535319031</v>
      </c>
      <c r="L48" s="6">
        <v>2.209657107764285</v>
      </c>
      <c r="M48" s="6">
        <v>0.29825128584508592</v>
      </c>
      <c r="N48" s="6">
        <v>0.88960869983278901</v>
      </c>
      <c r="O48" s="6">
        <v>0.62789595924979125</v>
      </c>
      <c r="P48" s="6">
        <v>1.858099946743841</v>
      </c>
    </row>
    <row r="49" spans="1:16">
      <c r="A49" t="s">
        <v>92</v>
      </c>
      <c r="B49" s="1" t="s">
        <v>93</v>
      </c>
      <c r="C49" s="6">
        <v>0.88746396137395767</v>
      </c>
      <c r="D49" s="6">
        <v>1.987842047352895</v>
      </c>
      <c r="E49" s="6">
        <v>5.7329251635795941E-2</v>
      </c>
      <c r="F49" s="6">
        <v>-2.9448825519897688</v>
      </c>
      <c r="G49" s="6">
        <v>1.3873282521985391</v>
      </c>
      <c r="H49" s="6">
        <v>1.5616702969545759</v>
      </c>
      <c r="I49" s="6">
        <v>1.9720314179916929</v>
      </c>
      <c r="J49" s="6">
        <v>-1.019908530986346</v>
      </c>
      <c r="K49" s="6">
        <v>2.632732768275003</v>
      </c>
      <c r="L49" s="6">
        <v>0.74161199236753017</v>
      </c>
      <c r="M49" s="6">
        <v>0.12586542648138629</v>
      </c>
      <c r="N49" s="6">
        <v>1.507748375400042</v>
      </c>
      <c r="O49" s="6">
        <v>-1.7528730919773581</v>
      </c>
      <c r="P49" s="6">
        <v>1.3205655261988141</v>
      </c>
    </row>
    <row r="50" spans="1:16">
      <c r="A50" t="s">
        <v>94</v>
      </c>
      <c r="B50" s="1" t="s">
        <v>95</v>
      </c>
      <c r="C50" s="6">
        <v>4.8402790101218729</v>
      </c>
      <c r="D50" s="6">
        <v>6.5913883848311317</v>
      </c>
      <c r="E50" s="6">
        <v>1.5265081888772509</v>
      </c>
      <c r="F50" s="6">
        <v>-4.6634122732419847</v>
      </c>
      <c r="G50" s="6">
        <v>4.432761153684095</v>
      </c>
      <c r="H50" s="6">
        <v>3.189531942046409</v>
      </c>
      <c r="I50" s="6">
        <v>14.845806617627639</v>
      </c>
      <c r="J50" s="6">
        <v>5.2872119877161339</v>
      </c>
      <c r="K50" s="6">
        <v>4.0325070595565116</v>
      </c>
      <c r="L50" s="6">
        <v>5.3571528733945986</v>
      </c>
      <c r="M50" s="6">
        <v>6.610148247287162</v>
      </c>
      <c r="N50" s="6">
        <v>5.8628999984145844</v>
      </c>
      <c r="O50" s="6">
        <v>10.821626053216621</v>
      </c>
      <c r="P50" s="6">
        <v>5.3877945642296421</v>
      </c>
    </row>
    <row r="51" spans="1:16">
      <c r="A51" t="s">
        <v>96</v>
      </c>
      <c r="B51" s="1" t="s">
        <v>97</v>
      </c>
      <c r="C51" s="6">
        <v>2.963795040179718</v>
      </c>
      <c r="D51" s="6">
        <v>6.8906703053044582</v>
      </c>
      <c r="E51" s="6">
        <v>3.8634163513156849</v>
      </c>
      <c r="F51" s="6">
        <v>-5.3058074474242716</v>
      </c>
      <c r="G51" s="6">
        <v>2.3980016652789482</v>
      </c>
      <c r="H51" s="6">
        <v>0.90493683361705379</v>
      </c>
      <c r="I51" s="6">
        <v>1.617161716171611</v>
      </c>
      <c r="J51" s="6">
        <v>2.5816049706834709</v>
      </c>
      <c r="K51" s="6">
        <v>3.7734173843558589</v>
      </c>
      <c r="L51" s="6">
        <v>0.4108750764926894</v>
      </c>
      <c r="M51" s="6">
        <v>3.971888818698655</v>
      </c>
      <c r="N51" s="6">
        <v>2.8187114461960321</v>
      </c>
      <c r="O51" s="6">
        <v>8.0212014134275691</v>
      </c>
      <c r="P51" s="6">
        <v>1.811562797954402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1"/>
  <sheetViews>
    <sheetView zoomScale="136" workbookViewId="0">
      <selection activeCell="D48" sqref="D48"/>
    </sheetView>
  </sheetViews>
  <sheetFormatPr baseColWidth="10" defaultRowHeight="16"/>
  <sheetData>
    <row r="1" spans="1:16">
      <c r="A1" s="3" t="s">
        <v>0</v>
      </c>
      <c r="B1" s="3" t="s">
        <v>0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112</v>
      </c>
      <c r="M1" s="3" t="s">
        <v>113</v>
      </c>
      <c r="N1" s="3" t="s">
        <v>114</v>
      </c>
      <c r="O1" s="3" t="s">
        <v>115</v>
      </c>
      <c r="P1" s="3" t="s">
        <v>116</v>
      </c>
    </row>
    <row r="2" spans="1:16">
      <c r="A2" t="s">
        <v>6</v>
      </c>
      <c r="B2" s="1" t="s">
        <v>7</v>
      </c>
      <c r="C2" s="6">
        <v>48.690823363649358</v>
      </c>
      <c r="D2" s="6">
        <v>55.611721204026601</v>
      </c>
      <c r="E2" s="6">
        <v>45.337465017921552</v>
      </c>
      <c r="F2" s="6">
        <v>25.319209655060821</v>
      </c>
      <c r="G2" s="6">
        <v>48.442304557343441</v>
      </c>
      <c r="H2" s="6">
        <v>54.492188310001893</v>
      </c>
      <c r="I2" s="6">
        <v>28.625815541077039</v>
      </c>
      <c r="J2" s="6">
        <v>68.521707673050656</v>
      </c>
      <c r="K2" s="6">
        <v>16.471438374798812</v>
      </c>
      <c r="L2" s="6">
        <v>32.863301583029461</v>
      </c>
      <c r="M2" s="6">
        <v>18.665902109719639</v>
      </c>
      <c r="N2" s="6">
        <v>50.404688822711648</v>
      </c>
      <c r="O2" s="6">
        <v>44.41052540828008</v>
      </c>
      <c r="P2" s="6">
        <v>43.17496623823989</v>
      </c>
    </row>
    <row r="3" spans="1:16">
      <c r="A3" t="s">
        <v>8</v>
      </c>
      <c r="B3" s="1" t="s">
        <v>9</v>
      </c>
      <c r="C3" s="6">
        <v>54.438566214467762</v>
      </c>
      <c r="D3" s="6">
        <v>64.469643760873566</v>
      </c>
      <c r="E3" s="6">
        <v>45.783823566399739</v>
      </c>
      <c r="F3" s="6">
        <v>26.868292843102729</v>
      </c>
      <c r="G3" s="6">
        <v>49.765346080129113</v>
      </c>
      <c r="H3" s="6">
        <v>64.819384600819802</v>
      </c>
      <c r="I3" s="6">
        <v>32.857011649935352</v>
      </c>
      <c r="J3" s="6">
        <v>75.309357138967698</v>
      </c>
      <c r="K3" s="6">
        <v>17.73781933078109</v>
      </c>
      <c r="L3" s="6">
        <v>39.807149877998071</v>
      </c>
      <c r="M3" s="6">
        <v>22.236089938875871</v>
      </c>
      <c r="N3" s="6">
        <v>55.196554915718998</v>
      </c>
      <c r="O3" s="6">
        <v>61.013365619498487</v>
      </c>
      <c r="P3" s="6">
        <v>55.47164267513336</v>
      </c>
    </row>
    <row r="4" spans="1:16">
      <c r="A4" t="s">
        <v>10</v>
      </c>
      <c r="B4" s="2">
        <v>44621</v>
      </c>
      <c r="C4" s="6">
        <v>61.144533608261</v>
      </c>
      <c r="D4" s="6">
        <v>70.325335257849076</v>
      </c>
      <c r="E4" s="6">
        <v>51.434063376398683</v>
      </c>
      <c r="F4" s="6">
        <v>26.952496120555899</v>
      </c>
      <c r="G4" s="6">
        <v>51.487184869442117</v>
      </c>
      <c r="H4" s="6">
        <v>69.23805394516684</v>
      </c>
      <c r="I4" s="6">
        <v>34.945947919917387</v>
      </c>
      <c r="J4" s="6">
        <v>98.402920096674706</v>
      </c>
      <c r="K4" s="6">
        <v>20.219922465380531</v>
      </c>
      <c r="L4" s="6">
        <v>41.56432736361009</v>
      </c>
      <c r="M4" s="6">
        <v>26.731278787907289</v>
      </c>
      <c r="N4" s="6">
        <v>60.401120572252893</v>
      </c>
      <c r="O4" s="6">
        <v>70.210435721704627</v>
      </c>
      <c r="P4" s="6">
        <v>59.755924695459562</v>
      </c>
    </row>
    <row r="5" spans="1:16">
      <c r="A5" t="s">
        <v>11</v>
      </c>
      <c r="B5" s="1" t="s">
        <v>12</v>
      </c>
      <c r="C5" s="6">
        <v>69.971076936950354</v>
      </c>
      <c r="D5" s="6">
        <v>89.095072479663443</v>
      </c>
      <c r="E5" s="6">
        <v>56.384790451145022</v>
      </c>
      <c r="F5" s="6">
        <v>26.233454909272709</v>
      </c>
      <c r="G5" s="6">
        <v>61.185793560664777</v>
      </c>
      <c r="H5" s="6">
        <v>77.644024352506761</v>
      </c>
      <c r="I5" s="6">
        <v>35.952864543985719</v>
      </c>
      <c r="J5" s="6">
        <v>105.0712772673005</v>
      </c>
      <c r="K5" s="6">
        <v>22.556022473258921</v>
      </c>
      <c r="L5" s="6">
        <v>47.314406031939697</v>
      </c>
      <c r="M5" s="6">
        <v>27.727802460859689</v>
      </c>
      <c r="N5" s="6">
        <v>69.25777714402858</v>
      </c>
      <c r="O5" s="6">
        <v>84.947803224279198</v>
      </c>
      <c r="P5" s="6">
        <v>57.402919679727013</v>
      </c>
    </row>
    <row r="6" spans="1:16">
      <c r="A6" t="s">
        <v>13</v>
      </c>
      <c r="B6" s="2">
        <v>44682</v>
      </c>
      <c r="C6" s="6">
        <v>73.495944250192011</v>
      </c>
      <c r="D6" s="6">
        <v>91.62940415784972</v>
      </c>
      <c r="E6" s="6">
        <v>66.622644890735572</v>
      </c>
      <c r="F6" s="6">
        <v>29.798973088003859</v>
      </c>
      <c r="G6" s="6">
        <v>63.573901305853667</v>
      </c>
      <c r="H6" s="6">
        <v>82.062576347062375</v>
      </c>
      <c r="I6" s="6">
        <v>37.736296094625857</v>
      </c>
      <c r="J6" s="6">
        <v>106.82391017878879</v>
      </c>
      <c r="K6" s="6">
        <v>23.7833123542067</v>
      </c>
      <c r="L6" s="6">
        <v>57.504223447200161</v>
      </c>
      <c r="M6" s="6">
        <v>27.484147525538631</v>
      </c>
      <c r="N6" s="6">
        <v>76.832472786258592</v>
      </c>
      <c r="O6" s="6">
        <v>93.84050821205723</v>
      </c>
      <c r="P6" s="6">
        <v>62.01499106092723</v>
      </c>
    </row>
    <row r="7" spans="1:16">
      <c r="A7" t="s">
        <v>14</v>
      </c>
      <c r="B7" s="1" t="s">
        <v>15</v>
      </c>
      <c r="C7" s="6">
        <v>78.61840129538615</v>
      </c>
      <c r="D7" s="6">
        <v>93.934531465648206</v>
      </c>
      <c r="E7" s="6">
        <v>70.990424372011603</v>
      </c>
      <c r="F7" s="6">
        <v>26.98673785642152</v>
      </c>
      <c r="G7" s="6">
        <v>75.126708665768675</v>
      </c>
      <c r="H7" s="6">
        <v>81.112785248851836</v>
      </c>
      <c r="I7" s="6">
        <v>39.337463906179323</v>
      </c>
      <c r="J7" s="6">
        <v>122.41990145886309</v>
      </c>
      <c r="K7" s="6">
        <v>26.048115403737238</v>
      </c>
      <c r="L7" s="6">
        <v>54.050107842920212</v>
      </c>
      <c r="M7" s="6">
        <v>27.759665149743089</v>
      </c>
      <c r="N7" s="6">
        <v>79.5539158086832</v>
      </c>
      <c r="O7" s="6">
        <v>127.0070102749478</v>
      </c>
      <c r="P7" s="6">
        <v>63.352238852450071</v>
      </c>
    </row>
    <row r="8" spans="1:16">
      <c r="A8" t="s">
        <v>16</v>
      </c>
      <c r="B8" s="1" t="s">
        <v>17</v>
      </c>
      <c r="C8" s="6">
        <v>79.602055232018884</v>
      </c>
      <c r="D8" s="6">
        <v>94.646061184589797</v>
      </c>
      <c r="E8" s="6">
        <v>82.663358938858877</v>
      </c>
      <c r="F8" s="6">
        <v>32.091393807053883</v>
      </c>
      <c r="G8" s="6">
        <v>70.006813173702938</v>
      </c>
      <c r="H8" s="6">
        <v>88.353229637019837</v>
      </c>
      <c r="I8" s="6">
        <v>48.443589539442463</v>
      </c>
      <c r="J8" s="6">
        <v>118.2071999801517</v>
      </c>
      <c r="K8" s="6">
        <v>28.334495595155509</v>
      </c>
      <c r="L8" s="6">
        <v>59.83621581013643</v>
      </c>
      <c r="M8" s="6">
        <v>26.81638397491049</v>
      </c>
      <c r="N8" s="6">
        <v>79.139735946506121</v>
      </c>
      <c r="O8" s="6">
        <v>144.49363416500759</v>
      </c>
      <c r="P8" s="6">
        <v>65.897726502491366</v>
      </c>
    </row>
    <row r="9" spans="1:16">
      <c r="A9" t="s">
        <v>18</v>
      </c>
      <c r="B9" s="1" t="s">
        <v>19</v>
      </c>
      <c r="C9" s="6">
        <v>80.20760008971331</v>
      </c>
      <c r="D9" s="6">
        <v>90.254850550204964</v>
      </c>
      <c r="E9" s="6">
        <v>82.487919506219569</v>
      </c>
      <c r="F9" s="6">
        <v>38.032170086744422</v>
      </c>
      <c r="G9" s="6">
        <v>71.869926434274987</v>
      </c>
      <c r="H9" s="6">
        <v>92.028583871759423</v>
      </c>
      <c r="I9" s="6">
        <v>58.352183490168727</v>
      </c>
      <c r="J9" s="6">
        <v>115.99860045349629</v>
      </c>
      <c r="K9" s="6">
        <v>30.00777372188594</v>
      </c>
      <c r="L9" s="6">
        <v>63.211838325200013</v>
      </c>
      <c r="M9" s="6">
        <v>34.339155571242287</v>
      </c>
      <c r="N9" s="6">
        <v>80.948432921767946</v>
      </c>
      <c r="O9" s="6">
        <v>151.7726510589336</v>
      </c>
      <c r="P9" s="6">
        <v>70.213943127370769</v>
      </c>
    </row>
    <row r="10" spans="1:16">
      <c r="A10" t="s">
        <v>20</v>
      </c>
      <c r="B10" s="1" t="s">
        <v>21</v>
      </c>
      <c r="C10" s="6">
        <v>83.452491061148336</v>
      </c>
      <c r="D10" s="6">
        <v>93.049626139096858</v>
      </c>
      <c r="E10" s="6">
        <v>82.480237605021429</v>
      </c>
      <c r="F10" s="6">
        <v>40.281576249412133</v>
      </c>
      <c r="G10" s="6">
        <v>84.692851926859603</v>
      </c>
      <c r="H10" s="6">
        <v>89.65465770496219</v>
      </c>
      <c r="I10" s="6">
        <v>60.840714042307219</v>
      </c>
      <c r="J10" s="6">
        <v>116.7788723716822</v>
      </c>
      <c r="K10" s="6">
        <v>32.842805086049239</v>
      </c>
      <c r="L10" s="6">
        <v>66.086260814626613</v>
      </c>
      <c r="M10" s="6">
        <v>36.687561487767262</v>
      </c>
      <c r="N10" s="6">
        <v>81.336523474653632</v>
      </c>
      <c r="O10" s="6">
        <v>174.49475178408721</v>
      </c>
      <c r="P10" s="6">
        <v>72.169403565646959</v>
      </c>
    </row>
    <row r="11" spans="1:16">
      <c r="A11" t="s">
        <v>22</v>
      </c>
      <c r="B11" s="1" t="s">
        <v>23</v>
      </c>
      <c r="C11" s="6">
        <v>85.51478211479791</v>
      </c>
      <c r="D11" s="6">
        <v>99.047492700849162</v>
      </c>
      <c r="E11" s="6">
        <v>77.878597981889342</v>
      </c>
      <c r="F11" s="6">
        <v>41.299344630783509</v>
      </c>
      <c r="G11" s="6">
        <v>85.199943409422076</v>
      </c>
      <c r="H11" s="6">
        <v>93.618998003779083</v>
      </c>
      <c r="I11" s="6">
        <v>62.663037274041557</v>
      </c>
      <c r="J11" s="6">
        <v>116.28162721704049</v>
      </c>
      <c r="K11" s="6">
        <v>35.030862764614433</v>
      </c>
      <c r="L11" s="6">
        <v>68.48968493995838</v>
      </c>
      <c r="M11" s="6">
        <v>36.949037834563804</v>
      </c>
      <c r="N11" s="6">
        <v>81.916862184334335</v>
      </c>
      <c r="O11" s="6">
        <v>173.24281139695361</v>
      </c>
      <c r="P11" s="6">
        <v>73.42086823971745</v>
      </c>
    </row>
    <row r="12" spans="1:16">
      <c r="A12" t="s">
        <v>24</v>
      </c>
      <c r="B12" s="1" t="s">
        <v>25</v>
      </c>
      <c r="C12" s="6">
        <v>84.389261711764064</v>
      </c>
      <c r="D12" s="6">
        <v>102.5494844403777</v>
      </c>
      <c r="E12" s="6">
        <v>83.490358579750023</v>
      </c>
      <c r="F12" s="6">
        <v>36.964966370179098</v>
      </c>
      <c r="G12" s="6">
        <v>82.876579164792119</v>
      </c>
      <c r="H12" s="6">
        <v>92.848860978372343</v>
      </c>
      <c r="I12" s="6">
        <v>62.896758138008863</v>
      </c>
      <c r="J12" s="6">
        <v>106.31586967665081</v>
      </c>
      <c r="K12" s="6">
        <v>36.724803696262697</v>
      </c>
      <c r="L12" s="6">
        <v>68.347365241497272</v>
      </c>
      <c r="M12" s="6">
        <v>37.183219249346799</v>
      </c>
      <c r="N12" s="6">
        <v>80.29969346038574</v>
      </c>
      <c r="O12" s="6">
        <v>165.27101825968009</v>
      </c>
      <c r="P12" s="6">
        <v>68.76850360982705</v>
      </c>
    </row>
    <row r="13" spans="1:16">
      <c r="A13" t="s">
        <v>26</v>
      </c>
      <c r="B13" s="1" t="s">
        <v>27</v>
      </c>
      <c r="C13" s="6">
        <v>64.269599380212156</v>
      </c>
      <c r="D13" s="6">
        <v>77.867616910289257</v>
      </c>
      <c r="E13" s="6">
        <v>65.109171535651143</v>
      </c>
      <c r="F13" s="6">
        <v>25.866952451131841</v>
      </c>
      <c r="G13" s="6">
        <v>79.791639122752315</v>
      </c>
      <c r="H13" s="6">
        <v>73.044020870450254</v>
      </c>
      <c r="I13" s="6">
        <v>66.60446916033311</v>
      </c>
      <c r="J13" s="6">
        <v>54.288427731067259</v>
      </c>
      <c r="K13" s="6">
        <v>30.945005521465799</v>
      </c>
      <c r="L13" s="6">
        <v>60.201860074765037</v>
      </c>
      <c r="M13" s="6">
        <v>37.265839783172503</v>
      </c>
      <c r="N13" s="6">
        <v>68.477161321055618</v>
      </c>
      <c r="O13" s="6">
        <v>118.7080190123594</v>
      </c>
      <c r="P13" s="6">
        <v>52.295344878677511</v>
      </c>
    </row>
    <row r="14" spans="1:16">
      <c r="A14" t="s">
        <v>28</v>
      </c>
      <c r="B14" s="1" t="s">
        <v>29</v>
      </c>
      <c r="C14" s="6">
        <v>57.6824833683647</v>
      </c>
      <c r="D14" s="6">
        <v>71.002669745245186</v>
      </c>
      <c r="E14" s="6">
        <v>50.595857237398413</v>
      </c>
      <c r="F14" s="6">
        <v>24.24452672694424</v>
      </c>
      <c r="G14" s="6">
        <v>56.252435666121499</v>
      </c>
      <c r="H14" s="6">
        <v>61.900589855187938</v>
      </c>
      <c r="I14" s="6">
        <v>77.217123809005244</v>
      </c>
      <c r="J14" s="6">
        <v>48.838600745893011</v>
      </c>
      <c r="K14" s="6">
        <v>34.780269820008613</v>
      </c>
      <c r="L14" s="6">
        <v>60.869747448301091</v>
      </c>
      <c r="M14" s="6">
        <v>41.699287127519092</v>
      </c>
      <c r="N14" s="6">
        <v>75.134754203101053</v>
      </c>
      <c r="O14" s="6">
        <v>113.4139087768917</v>
      </c>
      <c r="P14" s="6">
        <v>51.420780258252563</v>
      </c>
    </row>
    <row r="15" spans="1:16">
      <c r="A15" t="s">
        <v>30</v>
      </c>
      <c r="B15" s="1" t="s">
        <v>31</v>
      </c>
      <c r="C15" s="6">
        <v>55.179831777878057</v>
      </c>
      <c r="D15" s="6">
        <v>69.334818807307471</v>
      </c>
      <c r="E15" s="6">
        <v>49.292871225410217</v>
      </c>
      <c r="F15" s="6">
        <v>21.687579920431201</v>
      </c>
      <c r="G15" s="6">
        <v>55.913519814290858</v>
      </c>
      <c r="H15" s="6">
        <v>54.081194809325012</v>
      </c>
      <c r="I15" s="6">
        <v>70.078815067523024</v>
      </c>
      <c r="J15" s="6">
        <v>46.023913201415681</v>
      </c>
      <c r="K15" s="6">
        <v>33.241283634275653</v>
      </c>
      <c r="L15" s="6">
        <v>57.619415575374887</v>
      </c>
      <c r="M15" s="6">
        <v>44.146031212843553</v>
      </c>
      <c r="N15" s="6">
        <v>74.341916325172846</v>
      </c>
      <c r="O15" s="6">
        <v>101.102830563694</v>
      </c>
      <c r="P15" s="6">
        <v>45.24368441983102</v>
      </c>
    </row>
    <row r="16" spans="1:16">
      <c r="A16" t="s">
        <v>32</v>
      </c>
      <c r="B16" s="2">
        <v>44986</v>
      </c>
      <c r="C16" s="6">
        <v>50.508513357175232</v>
      </c>
      <c r="D16" s="6">
        <v>67.893734057034052</v>
      </c>
      <c r="E16" s="6">
        <v>43.748310531392647</v>
      </c>
      <c r="F16" s="6">
        <v>17.26609768905314</v>
      </c>
      <c r="G16" s="6">
        <v>56.108069526801387</v>
      </c>
      <c r="H16" s="6">
        <v>53.324442591326161</v>
      </c>
      <c r="I16" s="6">
        <v>64.677923570438224</v>
      </c>
      <c r="J16" s="6">
        <v>29.822083286124119</v>
      </c>
      <c r="K16" s="6">
        <v>30.17144416818838</v>
      </c>
      <c r="L16" s="6">
        <v>56.645620524520893</v>
      </c>
      <c r="M16" s="6">
        <v>43.807482702489857</v>
      </c>
      <c r="N16" s="6">
        <v>70.732506186266193</v>
      </c>
      <c r="O16" s="6">
        <v>94.009446455602301</v>
      </c>
      <c r="P16" s="6">
        <v>42.9125627396892</v>
      </c>
    </row>
    <row r="17" spans="1:16">
      <c r="A17" t="s">
        <v>33</v>
      </c>
      <c r="B17" s="1" t="s">
        <v>34</v>
      </c>
      <c r="C17" s="6">
        <v>43.684166845127173</v>
      </c>
      <c r="D17" s="6">
        <v>53.922440837389694</v>
      </c>
      <c r="E17" s="6">
        <v>38.205687092582757</v>
      </c>
      <c r="F17" s="6">
        <v>13.819798797115901</v>
      </c>
      <c r="G17" s="6">
        <v>43.207335347414258</v>
      </c>
      <c r="H17" s="6">
        <v>48.362090266646419</v>
      </c>
      <c r="I17" s="6">
        <v>66.616701696204387</v>
      </c>
      <c r="J17" s="6">
        <v>26.629546906321892</v>
      </c>
      <c r="K17" s="6">
        <v>33.89475122979033</v>
      </c>
      <c r="L17" s="6">
        <v>51.656643303705231</v>
      </c>
      <c r="M17" s="6">
        <v>44.070491998354292</v>
      </c>
      <c r="N17" s="6">
        <v>66.408525599143786</v>
      </c>
      <c r="O17" s="6">
        <v>83.986640010386495</v>
      </c>
      <c r="P17" s="6">
        <v>44.754174608499689</v>
      </c>
    </row>
    <row r="18" spans="1:16">
      <c r="A18" t="s">
        <v>35</v>
      </c>
      <c r="B18" s="2">
        <v>45047</v>
      </c>
      <c r="C18" s="6">
        <v>39.585301513567828</v>
      </c>
      <c r="D18" s="6">
        <v>52.521400810639072</v>
      </c>
      <c r="E18" s="6">
        <v>30.096666873505072</v>
      </c>
      <c r="F18" s="6">
        <v>19.49037889792735</v>
      </c>
      <c r="G18" s="6">
        <v>20.79783771707735</v>
      </c>
      <c r="H18" s="6">
        <v>45.098856322336388</v>
      </c>
      <c r="I18" s="6">
        <v>66.928897271877673</v>
      </c>
      <c r="J18" s="6">
        <v>24.723450993187221</v>
      </c>
      <c r="K18" s="6">
        <v>34.262555454309719</v>
      </c>
      <c r="L18" s="6">
        <v>51.36960463342448</v>
      </c>
      <c r="M18" s="6">
        <v>50.859865029942839</v>
      </c>
      <c r="N18" s="6">
        <v>68.981732663134721</v>
      </c>
      <c r="O18" s="6">
        <v>88.034369470847636</v>
      </c>
      <c r="P18" s="6">
        <v>40.277198485682341</v>
      </c>
    </row>
    <row r="19" spans="1:16">
      <c r="A19" t="s">
        <v>36</v>
      </c>
      <c r="B19" s="1" t="s">
        <v>37</v>
      </c>
      <c r="C19" s="6">
        <v>38.213518668732483</v>
      </c>
      <c r="D19" s="6">
        <v>53.916231758494781</v>
      </c>
      <c r="E19" s="6">
        <v>40.895979738941897</v>
      </c>
      <c r="F19" s="6">
        <v>21.003610240254659</v>
      </c>
      <c r="G19" s="6">
        <v>14.84136361541017</v>
      </c>
      <c r="H19" s="6">
        <v>43.205030527605302</v>
      </c>
      <c r="I19" s="6">
        <v>65.686191834557945</v>
      </c>
      <c r="J19" s="6">
        <v>21.675564808600271</v>
      </c>
      <c r="K19" s="6">
        <v>35.103876827802559</v>
      </c>
      <c r="L19" s="6">
        <v>50.22818098123134</v>
      </c>
      <c r="M19" s="6">
        <v>50.705340902375603</v>
      </c>
      <c r="N19" s="6">
        <v>67.222867599378475</v>
      </c>
      <c r="O19" s="6">
        <v>61.458140715182161</v>
      </c>
      <c r="P19" s="6">
        <v>39.002425210753387</v>
      </c>
    </row>
    <row r="20" spans="1:16">
      <c r="A20" t="s">
        <v>38</v>
      </c>
      <c r="B20" s="1" t="s">
        <v>39</v>
      </c>
      <c r="C20" s="6">
        <v>47.831732618801958</v>
      </c>
      <c r="D20" s="6">
        <v>60.715379911207549</v>
      </c>
      <c r="E20" s="6">
        <v>46.58342671307669</v>
      </c>
      <c r="F20" s="6">
        <v>22.65172596168847</v>
      </c>
      <c r="G20" s="6">
        <v>19.39359928403104</v>
      </c>
      <c r="H20" s="6">
        <v>50.085808891081093</v>
      </c>
      <c r="I20" s="6">
        <v>75.951475013906531</v>
      </c>
      <c r="J20" s="6">
        <v>44.119120945391231</v>
      </c>
      <c r="K20" s="6">
        <v>40.364372168417603</v>
      </c>
      <c r="L20" s="6">
        <v>52.035049040077674</v>
      </c>
      <c r="M20" s="6">
        <v>53.568680735091633</v>
      </c>
      <c r="N20" s="6">
        <v>82.618407996074652</v>
      </c>
      <c r="O20" s="6">
        <v>61.367106463701269</v>
      </c>
      <c r="P20" s="6">
        <v>49.160178519625568</v>
      </c>
    </row>
    <row r="21" spans="1:16">
      <c r="A21" t="s">
        <v>40</v>
      </c>
      <c r="B21" s="1" t="s">
        <v>41</v>
      </c>
      <c r="C21" s="6">
        <v>58.943530866023863</v>
      </c>
      <c r="D21" s="6">
        <v>72.861190402666239</v>
      </c>
      <c r="E21" s="6">
        <v>51.979011841495137</v>
      </c>
      <c r="F21" s="6">
        <v>31.0971521466032</v>
      </c>
      <c r="G21" s="6">
        <v>25.054968875310649</v>
      </c>
      <c r="H21" s="6">
        <v>58.816868041769453</v>
      </c>
      <c r="I21" s="6">
        <v>77.545190725181087</v>
      </c>
      <c r="J21" s="6">
        <v>70.681354318805333</v>
      </c>
      <c r="K21" s="6">
        <v>44.255606404794257</v>
      </c>
      <c r="L21" s="6">
        <v>58.977869443906457</v>
      </c>
      <c r="M21" s="6">
        <v>48.614748749917581</v>
      </c>
      <c r="N21" s="6">
        <v>89.313479777431652</v>
      </c>
      <c r="O21" s="6">
        <v>58.183904820550197</v>
      </c>
      <c r="P21" s="6">
        <v>55.555150313334288</v>
      </c>
    </row>
    <row r="22" spans="1:16">
      <c r="A22" t="s">
        <v>42</v>
      </c>
      <c r="B22" s="1" t="s">
        <v>43</v>
      </c>
      <c r="C22" s="6">
        <v>61.52986561256553</v>
      </c>
      <c r="D22" s="6">
        <v>75.139184783804907</v>
      </c>
      <c r="E22" s="6">
        <v>67.156993594164845</v>
      </c>
      <c r="F22" s="6">
        <v>32.544845986577698</v>
      </c>
      <c r="G22" s="6">
        <v>20.258093205895339</v>
      </c>
      <c r="H22" s="6">
        <v>63.73971650745132</v>
      </c>
      <c r="I22" s="6">
        <v>79.791567333047553</v>
      </c>
      <c r="J22" s="6">
        <v>76.489774056653033</v>
      </c>
      <c r="K22" s="6">
        <v>45.41971515320904</v>
      </c>
      <c r="L22" s="6">
        <v>62.411631304973398</v>
      </c>
      <c r="M22" s="6">
        <v>80.962750262649223</v>
      </c>
      <c r="N22" s="6">
        <v>92.484285283278282</v>
      </c>
      <c r="O22" s="6">
        <v>40.584947948562359</v>
      </c>
      <c r="P22" s="6">
        <v>58.072460207613162</v>
      </c>
    </row>
    <row r="23" spans="1:16">
      <c r="A23" t="s">
        <v>44</v>
      </c>
      <c r="B23" s="1" t="s">
        <v>45</v>
      </c>
      <c r="C23" s="6">
        <v>61.357012956388893</v>
      </c>
      <c r="D23" s="6">
        <v>71.99426305647853</v>
      </c>
      <c r="E23" s="6">
        <v>61.971517014746858</v>
      </c>
      <c r="F23" s="6">
        <v>39.148510546974279</v>
      </c>
      <c r="G23" s="6">
        <v>26.071464767532991</v>
      </c>
      <c r="H23" s="6">
        <v>60.92711498262544</v>
      </c>
      <c r="I23" s="6">
        <v>81.302316088199248</v>
      </c>
      <c r="J23" s="6">
        <v>72.469457100352372</v>
      </c>
      <c r="K23" s="6">
        <v>46.084450916422313</v>
      </c>
      <c r="L23" s="6">
        <v>63.490478570663257</v>
      </c>
      <c r="M23" s="6">
        <v>80.827613305604132</v>
      </c>
      <c r="N23" s="6">
        <v>94.120282555306119</v>
      </c>
      <c r="O23" s="6">
        <v>36.205597243372146</v>
      </c>
      <c r="P23" s="6">
        <v>59.45265264754174</v>
      </c>
    </row>
    <row r="24" spans="1:16">
      <c r="A24" t="s">
        <v>46</v>
      </c>
      <c r="B24" s="1" t="s">
        <v>47</v>
      </c>
      <c r="C24" s="6">
        <v>61.98016571310032</v>
      </c>
      <c r="D24" s="6">
        <v>67.160667757826388</v>
      </c>
      <c r="E24" s="6">
        <v>71.35116648319044</v>
      </c>
      <c r="F24" s="6">
        <v>40.71726447583999</v>
      </c>
      <c r="G24" s="6">
        <v>37.603562463452363</v>
      </c>
      <c r="H24" s="6">
        <v>59.8278940907609</v>
      </c>
      <c r="I24" s="6">
        <v>82.131704822441748</v>
      </c>
      <c r="J24" s="6">
        <v>70.527361925577196</v>
      </c>
      <c r="K24" s="6">
        <v>46.726916241266203</v>
      </c>
      <c r="L24" s="6">
        <v>64.02828954484923</v>
      </c>
      <c r="M24" s="6">
        <v>81.489557274432102</v>
      </c>
      <c r="N24" s="6">
        <v>92.859025164747379</v>
      </c>
      <c r="O24" s="6">
        <v>34.408803298511828</v>
      </c>
      <c r="P24" s="6">
        <v>59.199679953025239</v>
      </c>
    </row>
    <row r="25" spans="1:16">
      <c r="A25" t="s">
        <v>48</v>
      </c>
      <c r="B25" s="1" t="s">
        <v>49</v>
      </c>
      <c r="C25" s="6">
        <v>64.772918227498337</v>
      </c>
      <c r="D25" s="6">
        <v>72.011367892712002</v>
      </c>
      <c r="E25" s="6">
        <v>71.256348513421642</v>
      </c>
      <c r="F25" s="6">
        <v>40.739534976450507</v>
      </c>
      <c r="G25" s="6">
        <v>40.454547809028817</v>
      </c>
      <c r="H25" s="6">
        <v>58.418348947559082</v>
      </c>
      <c r="I25" s="6">
        <v>79.594491102865405</v>
      </c>
      <c r="J25" s="6">
        <v>77.60111694853164</v>
      </c>
      <c r="K25" s="6">
        <v>51.119654546734807</v>
      </c>
      <c r="L25" s="6">
        <v>63.22218082974269</v>
      </c>
      <c r="M25" s="6">
        <v>82.0558426590907</v>
      </c>
      <c r="N25" s="6">
        <v>93.237876133752607</v>
      </c>
      <c r="O25" s="6">
        <v>31.31967548238919</v>
      </c>
      <c r="P25" s="6">
        <v>60.127120595240953</v>
      </c>
    </row>
    <row r="26" spans="1:16">
      <c r="A26" t="s">
        <v>50</v>
      </c>
      <c r="B26" s="1" t="s">
        <v>51</v>
      </c>
      <c r="C26" s="6">
        <v>64.856912861284684</v>
      </c>
      <c r="D26" s="6">
        <v>69.707460578540051</v>
      </c>
      <c r="E26" s="6">
        <v>61.599731132400201</v>
      </c>
      <c r="F26" s="6">
        <v>40.624047513382799</v>
      </c>
      <c r="G26" s="6">
        <v>46.05552843377243</v>
      </c>
      <c r="H26" s="6">
        <v>61.045739374026908</v>
      </c>
      <c r="I26" s="6">
        <v>78.571624615884801</v>
      </c>
      <c r="J26" s="6">
        <v>76.980855365397048</v>
      </c>
      <c r="K26" s="6">
        <v>47.915286798163152</v>
      </c>
      <c r="L26" s="6">
        <v>63.76769921290115</v>
      </c>
      <c r="M26" s="6">
        <v>79.808382772159604</v>
      </c>
      <c r="N26" s="6">
        <v>92.273134403705967</v>
      </c>
      <c r="O26" s="6">
        <v>45.86947624923301</v>
      </c>
      <c r="P26" s="6">
        <v>61.876923572729183</v>
      </c>
    </row>
    <row r="27" spans="1:16">
      <c r="A27" t="s">
        <v>52</v>
      </c>
      <c r="B27" s="1" t="s">
        <v>53</v>
      </c>
      <c r="C27" s="6">
        <v>67.06919151780329</v>
      </c>
      <c r="D27" s="6">
        <v>71.121785028641057</v>
      </c>
      <c r="E27" s="6">
        <v>63.089256250158158</v>
      </c>
      <c r="F27" s="6">
        <v>43.436798921756051</v>
      </c>
      <c r="G27" s="6">
        <v>49.125190592491649</v>
      </c>
      <c r="H27" s="6">
        <v>62.862454425367062</v>
      </c>
      <c r="I27" s="6">
        <v>81.251705838745949</v>
      </c>
      <c r="J27" s="6">
        <v>77.436016746029821</v>
      </c>
      <c r="K27" s="6">
        <v>52.083332245238708</v>
      </c>
      <c r="L27" s="6">
        <v>69.153493643432441</v>
      </c>
      <c r="M27" s="6">
        <v>91.839098052347595</v>
      </c>
      <c r="N27" s="6">
        <v>94.782001603752903</v>
      </c>
      <c r="O27" s="6">
        <v>50.238954536708661</v>
      </c>
      <c r="P27" s="6">
        <v>65.003180030000806</v>
      </c>
    </row>
    <row r="28" spans="1:16">
      <c r="A28" t="s">
        <v>54</v>
      </c>
      <c r="B28" s="2">
        <v>45352</v>
      </c>
      <c r="C28" s="6">
        <v>68.495372378270147</v>
      </c>
      <c r="D28" s="6">
        <v>70.406976174864354</v>
      </c>
      <c r="E28" s="6">
        <v>62.976137027554493</v>
      </c>
      <c r="F28" s="6">
        <v>50.100127392570812</v>
      </c>
      <c r="G28" s="6">
        <v>51.230036008805932</v>
      </c>
      <c r="H28" s="6">
        <v>63.663554369244693</v>
      </c>
      <c r="I28" s="6">
        <v>80.25338007993706</v>
      </c>
      <c r="J28" s="6">
        <v>79.359402003004021</v>
      </c>
      <c r="K28" s="6">
        <v>58.677457411104697</v>
      </c>
      <c r="L28" s="6">
        <v>71.127025828020066</v>
      </c>
      <c r="M28" s="6">
        <v>104.07112757003139</v>
      </c>
      <c r="N28" s="6">
        <v>94.973516642665487</v>
      </c>
      <c r="O28" s="6">
        <v>55.361348954189417</v>
      </c>
      <c r="P28" s="6">
        <v>64.714518253392583</v>
      </c>
    </row>
    <row r="29" spans="1:16">
      <c r="A29" t="s">
        <v>55</v>
      </c>
      <c r="B29" s="1" t="s">
        <v>56</v>
      </c>
      <c r="C29" s="6">
        <v>69.802468831697055</v>
      </c>
      <c r="D29" s="6">
        <v>68.497392907018877</v>
      </c>
      <c r="E29" s="6">
        <v>78.532003420225166</v>
      </c>
      <c r="F29" s="6">
        <v>51.201746022672737</v>
      </c>
      <c r="G29" s="6">
        <v>55.60515634188048</v>
      </c>
      <c r="H29" s="6">
        <v>67.841384866602979</v>
      </c>
      <c r="I29" s="6">
        <v>77.668120590582589</v>
      </c>
      <c r="J29" s="6">
        <v>79.841438002481624</v>
      </c>
      <c r="K29" s="6">
        <v>55.292594985849838</v>
      </c>
      <c r="L29" s="6">
        <v>73.348044397937855</v>
      </c>
      <c r="M29" s="6">
        <v>103.860120566397</v>
      </c>
      <c r="N29" s="6">
        <v>95.821988348286609</v>
      </c>
      <c r="O29" s="6">
        <v>60.476487381247132</v>
      </c>
      <c r="P29" s="6">
        <v>67.458424180622117</v>
      </c>
    </row>
    <row r="30" spans="1:16">
      <c r="A30" t="s">
        <v>57</v>
      </c>
      <c r="B30" s="2">
        <v>45413</v>
      </c>
      <c r="C30" s="6">
        <v>75.445948848889159</v>
      </c>
      <c r="D30" s="6">
        <v>70.138494758894325</v>
      </c>
      <c r="E30" s="6">
        <v>86.480084212755372</v>
      </c>
      <c r="F30" s="6">
        <v>50.851375531679892</v>
      </c>
      <c r="G30" s="6">
        <v>93.158993711367486</v>
      </c>
      <c r="H30" s="6">
        <v>69.30204630009807</v>
      </c>
      <c r="I30" s="6">
        <v>77.669490961067496</v>
      </c>
      <c r="J30" s="6">
        <v>78.592543012242317</v>
      </c>
      <c r="K30" s="6">
        <v>53.561108151995882</v>
      </c>
      <c r="L30" s="6">
        <v>70.769559945494294</v>
      </c>
      <c r="M30" s="6">
        <v>104.8011758893838</v>
      </c>
      <c r="N30" s="6">
        <v>92.936058011734531</v>
      </c>
      <c r="O30" s="6">
        <v>54.443415055520681</v>
      </c>
      <c r="P30" s="6">
        <v>67.725621085935032</v>
      </c>
    </row>
    <row r="31" spans="1:16">
      <c r="A31" t="s">
        <v>58</v>
      </c>
      <c r="B31" s="1" t="s">
        <v>59</v>
      </c>
      <c r="C31" s="6">
        <v>71.597156777834158</v>
      </c>
      <c r="D31" s="6">
        <v>68.077348975953882</v>
      </c>
      <c r="E31" s="6">
        <v>67.926905612813243</v>
      </c>
      <c r="F31" s="6">
        <v>47.835393333325356</v>
      </c>
      <c r="G31" s="6">
        <v>94.656736931447867</v>
      </c>
      <c r="H31" s="6">
        <v>67.686482805750444</v>
      </c>
      <c r="I31" s="6">
        <v>78.512949905706037</v>
      </c>
      <c r="J31" s="6">
        <v>65.455996158349805</v>
      </c>
      <c r="K31" s="6">
        <v>50.082981218024258</v>
      </c>
      <c r="L31" s="6">
        <v>70.49865327904871</v>
      </c>
      <c r="M31" s="6">
        <v>107.1061105300995</v>
      </c>
      <c r="N31" s="6">
        <v>90.665850734805858</v>
      </c>
      <c r="O31" s="6">
        <v>47.864144591759413</v>
      </c>
      <c r="P31" s="6">
        <v>66.205181892922724</v>
      </c>
    </row>
    <row r="32" spans="1:16">
      <c r="A32" t="s">
        <v>60</v>
      </c>
      <c r="B32" s="1" t="s">
        <v>61</v>
      </c>
      <c r="C32" s="6">
        <v>61.781002336011447</v>
      </c>
      <c r="D32" s="6">
        <v>58.911549846449951</v>
      </c>
      <c r="E32" s="6">
        <v>59.87726394673318</v>
      </c>
      <c r="F32" s="6">
        <v>39.569630532786967</v>
      </c>
      <c r="G32" s="6">
        <v>98.390908548934576</v>
      </c>
      <c r="H32" s="6">
        <v>56.519172580590507</v>
      </c>
      <c r="I32" s="6">
        <v>63.016675540971647</v>
      </c>
      <c r="J32" s="6">
        <v>46.182978985033209</v>
      </c>
      <c r="K32" s="6">
        <v>45.60764028942652</v>
      </c>
      <c r="L32" s="6">
        <v>63.430600834766153</v>
      </c>
      <c r="M32" s="6">
        <v>104.4976823773148</v>
      </c>
      <c r="N32" s="6">
        <v>76.036958264284877</v>
      </c>
      <c r="O32" s="6">
        <v>47.910573208535048</v>
      </c>
      <c r="P32" s="6">
        <v>56.488428372119913</v>
      </c>
    </row>
    <row r="33" spans="1:16">
      <c r="A33" t="s">
        <v>62</v>
      </c>
      <c r="B33" s="1" t="s">
        <v>63</v>
      </c>
      <c r="C33" s="6">
        <v>51.974528487466984</v>
      </c>
      <c r="D33" s="6">
        <v>44.884021739975132</v>
      </c>
      <c r="E33" s="6">
        <v>60.942461785114197</v>
      </c>
      <c r="F33" s="6">
        <v>29.38022423688038</v>
      </c>
      <c r="G33" s="6">
        <v>101.3615965041103</v>
      </c>
      <c r="H33" s="6">
        <v>44.668931874758457</v>
      </c>
      <c r="I33" s="6">
        <v>53.493217706907402</v>
      </c>
      <c r="J33" s="6">
        <v>29.300815516550038</v>
      </c>
      <c r="K33" s="6">
        <v>39.752688369879422</v>
      </c>
      <c r="L33" s="6">
        <v>56.007656659151188</v>
      </c>
      <c r="M33" s="6">
        <v>120.8127456828401</v>
      </c>
      <c r="N33" s="6">
        <v>67.703600694620775</v>
      </c>
      <c r="O33" s="6">
        <v>50.962478902444687</v>
      </c>
      <c r="P33" s="6">
        <v>47.311843432026137</v>
      </c>
    </row>
    <row r="34" spans="1:16">
      <c r="A34" t="s">
        <v>64</v>
      </c>
      <c r="B34" s="1" t="s">
        <v>65</v>
      </c>
      <c r="C34" s="6">
        <v>49.384992463022058</v>
      </c>
      <c r="D34" s="6">
        <v>43.718680124816537</v>
      </c>
      <c r="E34" s="6">
        <v>52.354674233862347</v>
      </c>
      <c r="F34" s="6">
        <v>30.702730936659268</v>
      </c>
      <c r="G34" s="6">
        <v>97.749505816062054</v>
      </c>
      <c r="H34" s="6">
        <v>40.201890598698412</v>
      </c>
      <c r="I34" s="6">
        <v>50.698378960044408</v>
      </c>
      <c r="J34" s="6">
        <v>26.929618425529281</v>
      </c>
      <c r="K34" s="6">
        <v>34.742364089882983</v>
      </c>
      <c r="L34" s="6">
        <v>52.138810735731496</v>
      </c>
      <c r="M34" s="6">
        <v>93.591713027242122</v>
      </c>
      <c r="N34" s="6">
        <v>65.406013114312927</v>
      </c>
      <c r="O34" s="6">
        <v>58.695201055835497</v>
      </c>
      <c r="P34" s="6">
        <v>45.849314717282347</v>
      </c>
    </row>
    <row r="35" spans="1:16">
      <c r="A35" t="s">
        <v>66</v>
      </c>
      <c r="B35" s="1" t="s">
        <v>67</v>
      </c>
      <c r="C35" s="6">
        <v>48.584707753352617</v>
      </c>
      <c r="D35" s="6">
        <v>45.281408838681607</v>
      </c>
      <c r="E35" s="6">
        <v>52.150553340818057</v>
      </c>
      <c r="F35" s="6">
        <v>31.37045936710734</v>
      </c>
      <c r="G35" s="6">
        <v>89.291457905708228</v>
      </c>
      <c r="H35" s="6">
        <v>39.135399633845218</v>
      </c>
      <c r="I35" s="6">
        <v>51.046851381949693</v>
      </c>
      <c r="J35" s="6">
        <v>26.463320145283081</v>
      </c>
      <c r="K35" s="6">
        <v>34.616874118382043</v>
      </c>
      <c r="L35" s="6">
        <v>50.06413362349744</v>
      </c>
      <c r="M35" s="6">
        <v>93.663877789880502</v>
      </c>
      <c r="N35" s="6">
        <v>62.092862956870661</v>
      </c>
      <c r="O35" s="6">
        <v>63.54106358591163</v>
      </c>
      <c r="P35" s="6">
        <v>44.125841072757503</v>
      </c>
    </row>
    <row r="36" spans="1:16">
      <c r="A36" t="s">
        <v>68</v>
      </c>
      <c r="B36" s="1" t="s">
        <v>69</v>
      </c>
      <c r="C36" s="6">
        <v>47.092720584830303</v>
      </c>
      <c r="D36" s="6">
        <v>48.572581824347807</v>
      </c>
      <c r="E36" s="6">
        <v>39.322779183347834</v>
      </c>
      <c r="F36" s="6">
        <v>31.44554792397345</v>
      </c>
      <c r="G36" s="6">
        <v>74.396603494917031</v>
      </c>
      <c r="H36" s="6">
        <v>39.823372959798952</v>
      </c>
      <c r="I36" s="6">
        <v>52.83841346204219</v>
      </c>
      <c r="J36" s="6">
        <v>26.567382433351639</v>
      </c>
      <c r="K36" s="6">
        <v>34.143746630101838</v>
      </c>
      <c r="L36" s="6">
        <v>48.809397733674828</v>
      </c>
      <c r="M36" s="6">
        <v>92.491874104949034</v>
      </c>
      <c r="N36" s="6">
        <v>59.383544559833481</v>
      </c>
      <c r="O36" s="6">
        <v>66.782885976233814</v>
      </c>
      <c r="P36" s="6">
        <v>42.892294260334957</v>
      </c>
    </row>
    <row r="37" spans="1:16">
      <c r="A37" t="s">
        <v>70</v>
      </c>
      <c r="B37" s="1" t="s">
        <v>71</v>
      </c>
      <c r="C37" s="6">
        <v>44.378771779392217</v>
      </c>
      <c r="D37" s="6">
        <v>43.584108237716407</v>
      </c>
      <c r="E37" s="6">
        <v>39.276931113529521</v>
      </c>
      <c r="F37" s="6">
        <v>32.320182844136781</v>
      </c>
      <c r="G37" s="6">
        <v>68.986382499479504</v>
      </c>
      <c r="H37" s="6">
        <v>38.652148820785072</v>
      </c>
      <c r="I37" s="6">
        <v>47.629745662573718</v>
      </c>
      <c r="J37" s="6">
        <v>26.209933090830329</v>
      </c>
      <c r="K37" s="6">
        <v>30.683056512767351</v>
      </c>
      <c r="L37" s="6">
        <v>47.821818470164871</v>
      </c>
      <c r="M37" s="6">
        <v>91.644345651450635</v>
      </c>
      <c r="N37" s="6">
        <v>57.125363284443999</v>
      </c>
      <c r="O37" s="6">
        <v>70.747143567497801</v>
      </c>
      <c r="P37" s="6">
        <v>40.8749015752947</v>
      </c>
    </row>
    <row r="38" spans="1:16">
      <c r="A38" t="s">
        <v>72</v>
      </c>
      <c r="B38" s="1" t="s">
        <v>73</v>
      </c>
      <c r="C38" s="6">
        <v>42.118022968275113</v>
      </c>
      <c r="D38" s="6">
        <v>41.76444681326403</v>
      </c>
      <c r="E38" s="6">
        <v>34.103977840079118</v>
      </c>
      <c r="F38" s="6">
        <v>27.527126889398449</v>
      </c>
      <c r="G38" s="6">
        <v>68.831715440282352</v>
      </c>
      <c r="H38" s="6">
        <v>35.25628837154462</v>
      </c>
      <c r="I38" s="6">
        <v>55.019561813449712</v>
      </c>
      <c r="J38" s="6">
        <v>23.407664437008371</v>
      </c>
      <c r="K38" s="6">
        <v>27.897981211162001</v>
      </c>
      <c r="L38" s="6">
        <v>45.021021646688467</v>
      </c>
      <c r="M38" s="6">
        <v>99.930372638990121</v>
      </c>
      <c r="N38" s="6">
        <v>49.178143459297317</v>
      </c>
      <c r="O38" s="6">
        <v>58.470951258068197</v>
      </c>
      <c r="P38" s="6">
        <v>38.339045540378592</v>
      </c>
    </row>
    <row r="39" spans="1:16">
      <c r="A39" t="s">
        <v>74</v>
      </c>
      <c r="B39" s="1" t="s">
        <v>75</v>
      </c>
      <c r="C39" s="6">
        <v>39.050957560449362</v>
      </c>
      <c r="D39" s="6">
        <v>35.112315451459899</v>
      </c>
      <c r="E39" s="6">
        <v>33.432863355323583</v>
      </c>
      <c r="F39" s="6">
        <v>20.836034927822581</v>
      </c>
      <c r="G39" s="6">
        <v>70.73203031292023</v>
      </c>
      <c r="H39" s="6">
        <v>33.537936926246488</v>
      </c>
      <c r="I39" s="6">
        <v>43.017414307903728</v>
      </c>
      <c r="J39" s="6">
        <v>23.63880455574709</v>
      </c>
      <c r="K39" s="6">
        <v>26.11758326029814</v>
      </c>
      <c r="L39" s="6">
        <v>38.639638169913887</v>
      </c>
      <c r="M39" s="6">
        <v>94.896905658247249</v>
      </c>
      <c r="N39" s="6">
        <v>45.904868553394287</v>
      </c>
      <c r="O39" s="6">
        <v>55.860606082808033</v>
      </c>
      <c r="P39" s="6">
        <v>37.657189783297021</v>
      </c>
    </row>
    <row r="40" spans="1:16">
      <c r="A40" t="s">
        <v>76</v>
      </c>
      <c r="B40" s="2">
        <v>45717</v>
      </c>
      <c r="C40" s="6">
        <v>38.103829062526557</v>
      </c>
      <c r="D40" s="6">
        <v>37.115673436332663</v>
      </c>
      <c r="E40" s="6">
        <v>46.738206331740223</v>
      </c>
      <c r="F40" s="6">
        <v>14.812343613487689</v>
      </c>
      <c r="G40" s="6">
        <v>68.559082569771391</v>
      </c>
      <c r="H40" s="6">
        <v>32.337464951665048</v>
      </c>
      <c r="I40" s="6">
        <v>42.009933625073117</v>
      </c>
      <c r="J40" s="6">
        <v>21.8717053357542</v>
      </c>
      <c r="K40" s="6">
        <v>20.53687697267781</v>
      </c>
      <c r="L40" s="6">
        <v>36.944810786127988</v>
      </c>
      <c r="M40" s="6">
        <v>80.420239496092563</v>
      </c>
      <c r="N40" s="6">
        <v>43.375409154695667</v>
      </c>
      <c r="O40" s="6">
        <v>48.822376753407482</v>
      </c>
      <c r="P40" s="6">
        <v>36.197444695087732</v>
      </c>
    </row>
    <row r="41" spans="1:16">
      <c r="A41" t="s">
        <v>77</v>
      </c>
      <c r="B41" s="1" t="s">
        <v>78</v>
      </c>
      <c r="C41" s="6">
        <v>37.858664307813349</v>
      </c>
      <c r="D41" s="6">
        <v>36.087421768082457</v>
      </c>
      <c r="E41" s="6">
        <v>33.852862254718332</v>
      </c>
      <c r="F41" s="6">
        <v>16.918171157519989</v>
      </c>
      <c r="G41" s="6">
        <v>73.978806878564711</v>
      </c>
      <c r="H41" s="6">
        <v>30.46085818933086</v>
      </c>
      <c r="I41" s="6">
        <v>41.993027715104198</v>
      </c>
      <c r="J41" s="6">
        <v>23.026977142720131</v>
      </c>
      <c r="K41" s="6">
        <v>18.164725760743039</v>
      </c>
      <c r="L41" s="6">
        <v>35.320198541170789</v>
      </c>
      <c r="M41" s="6">
        <v>79.197864008126629</v>
      </c>
      <c r="N41" s="6">
        <v>41.865265309496039</v>
      </c>
      <c r="O41" s="6">
        <v>46.271318387279322</v>
      </c>
      <c r="P41" s="6">
        <v>35.064142108509969</v>
      </c>
    </row>
    <row r="42" spans="1:16">
      <c r="A42" t="s">
        <v>79</v>
      </c>
      <c r="B42" s="2">
        <v>45778</v>
      </c>
      <c r="C42" s="6">
        <v>35.405044483251118</v>
      </c>
      <c r="D42" s="6">
        <v>32.872871918211708</v>
      </c>
      <c r="E42" s="6">
        <v>27.87133408803037</v>
      </c>
      <c r="F42" s="6">
        <v>14.116367518654711</v>
      </c>
      <c r="G42" s="6">
        <v>67.356736545932435</v>
      </c>
      <c r="H42" s="6">
        <v>29.620236327736229</v>
      </c>
      <c r="I42" s="6">
        <v>40.124698577646043</v>
      </c>
      <c r="J42" s="6">
        <v>24.829900750745342</v>
      </c>
      <c r="K42" s="6">
        <v>17.026932635109659</v>
      </c>
      <c r="L42" s="6">
        <v>34.744677660656357</v>
      </c>
      <c r="M42" s="6">
        <v>71.665795387215042</v>
      </c>
      <c r="N42" s="6">
        <v>36.908435784344732</v>
      </c>
      <c r="O42" s="6">
        <v>43.776977000547717</v>
      </c>
      <c r="P42" s="6">
        <v>35.114477348994257</v>
      </c>
    </row>
    <row r="43" spans="1:16">
      <c r="A43" t="s">
        <v>80</v>
      </c>
      <c r="B43" s="1" t="s">
        <v>81</v>
      </c>
      <c r="C43" s="6">
        <v>35.048656964672723</v>
      </c>
      <c r="D43" s="6">
        <v>30.204518770848221</v>
      </c>
      <c r="E43" s="6">
        <v>27.95941948075362</v>
      </c>
      <c r="F43" s="6">
        <v>14.471009430288291</v>
      </c>
      <c r="G43" s="6">
        <v>65.465841176265997</v>
      </c>
      <c r="H43" s="6">
        <v>30.117559578277401</v>
      </c>
      <c r="I43" s="6">
        <v>38.701561292396832</v>
      </c>
      <c r="J43" s="6">
        <v>27.913670548502729</v>
      </c>
      <c r="K43" s="6">
        <v>18.096919070584789</v>
      </c>
      <c r="L43" s="6">
        <v>33.441893094888542</v>
      </c>
      <c r="M43" s="6">
        <v>73.331364262029837</v>
      </c>
      <c r="N43" s="6">
        <v>35.58726105273351</v>
      </c>
      <c r="O43" s="6">
        <v>48.402904224898968</v>
      </c>
      <c r="P43" s="6">
        <v>35.055361516297182</v>
      </c>
    </row>
    <row r="44" spans="1:16">
      <c r="A44" t="s">
        <v>82</v>
      </c>
      <c r="B44" s="1" t="s">
        <v>83</v>
      </c>
      <c r="C44" s="6">
        <v>33.522409336305699</v>
      </c>
      <c r="D44" s="6">
        <v>27.954785834027401</v>
      </c>
      <c r="E44" s="6">
        <v>27.78603781413906</v>
      </c>
      <c r="F44" s="6">
        <v>10.665886724674079</v>
      </c>
      <c r="G44" s="6">
        <v>61.939098530428808</v>
      </c>
      <c r="H44" s="6">
        <v>30.07644692075537</v>
      </c>
      <c r="I44" s="6">
        <v>37.488896444319849</v>
      </c>
      <c r="J44" s="6">
        <v>26.777092719795981</v>
      </c>
      <c r="K44" s="6">
        <v>18.614926768961372</v>
      </c>
      <c r="L44" s="6">
        <v>34.325392878648962</v>
      </c>
      <c r="M44" s="6">
        <v>75.53580112346161</v>
      </c>
      <c r="N44" s="6">
        <v>34.158340870414449</v>
      </c>
      <c r="O44" s="6">
        <v>43.471636256796799</v>
      </c>
      <c r="P44" s="6">
        <v>33.881161692902651</v>
      </c>
    </row>
    <row r="45" spans="1:16">
      <c r="A45" t="s">
        <v>84</v>
      </c>
      <c r="B45" s="1" t="s">
        <v>85</v>
      </c>
      <c r="C45" s="6">
        <v>32.950182140331897</v>
      </c>
      <c r="D45" s="6">
        <v>33.281971101020673</v>
      </c>
      <c r="E45" s="6">
        <v>29.714068959700349</v>
      </c>
      <c r="F45" s="6">
        <v>9.4924447122274991</v>
      </c>
      <c r="G45" s="6">
        <v>53.22074721351553</v>
      </c>
      <c r="H45" s="6">
        <v>29.701581524557</v>
      </c>
      <c r="I45" s="6">
        <v>36.592430479460681</v>
      </c>
      <c r="J45" s="6">
        <v>25.082619483219279</v>
      </c>
      <c r="K45" s="6">
        <v>19.222285374204869</v>
      </c>
      <c r="L45" s="6">
        <v>31.992008978354772</v>
      </c>
      <c r="M45" s="6">
        <v>60.914050205997519</v>
      </c>
      <c r="N45" s="6">
        <v>33.963871899161148</v>
      </c>
      <c r="O45" s="6">
        <v>39.427824487976459</v>
      </c>
      <c r="P45" s="6">
        <v>32.300863856887908</v>
      </c>
    </row>
    <row r="46" spans="1:16">
      <c r="A46" t="s">
        <v>86</v>
      </c>
      <c r="B46" s="1" t="s">
        <v>87</v>
      </c>
      <c r="C46" s="6">
        <v>33.294012148025963</v>
      </c>
      <c r="D46" s="6">
        <v>36.060937175039307</v>
      </c>
      <c r="E46" s="6">
        <v>24.494780101668209</v>
      </c>
      <c r="F46" s="6">
        <v>9.7967066457080207</v>
      </c>
      <c r="G46" s="6">
        <v>51.308764919128549</v>
      </c>
      <c r="H46" s="6">
        <v>29.28446540464893</v>
      </c>
      <c r="I46" s="6">
        <v>35.214634094575118</v>
      </c>
      <c r="J46" s="6">
        <v>25.517107687643701</v>
      </c>
      <c r="K46" s="6">
        <v>21.23395328294475</v>
      </c>
      <c r="L46" s="6">
        <v>29.410691301968651</v>
      </c>
      <c r="M46" s="6">
        <v>66.102694360970247</v>
      </c>
      <c r="N46" s="6">
        <v>33.910413263333993</v>
      </c>
      <c r="O46" s="6">
        <v>33.244966015597832</v>
      </c>
      <c r="P46" s="6">
        <v>31.272053719152868</v>
      </c>
    </row>
    <row r="47" spans="1:16">
      <c r="A47" t="s">
        <v>88</v>
      </c>
      <c r="B47" s="1" t="s">
        <v>89</v>
      </c>
      <c r="C47" s="6">
        <v>32.866856320532683</v>
      </c>
      <c r="D47" s="6">
        <v>34.868826569698612</v>
      </c>
      <c r="E47" s="6">
        <v>27.555407940368259</v>
      </c>
      <c r="F47" s="6">
        <v>7.9779736906321794</v>
      </c>
      <c r="G47" s="6">
        <v>50.903730607502638</v>
      </c>
      <c r="H47" s="6">
        <v>28.865922258036729</v>
      </c>
      <c r="I47" s="6">
        <v>32.057890790977631</v>
      </c>
      <c r="J47" s="6">
        <v>27.50772286950895</v>
      </c>
      <c r="K47" s="6">
        <v>18.380253455681022</v>
      </c>
      <c r="L47" s="6">
        <v>29.82697976947912</v>
      </c>
      <c r="M47" s="6">
        <v>65.692710102623693</v>
      </c>
      <c r="N47" s="6">
        <v>33.778306841877132</v>
      </c>
      <c r="O47" s="6">
        <v>30.822338694369812</v>
      </c>
      <c r="P47" s="6">
        <v>30.059153102872038</v>
      </c>
    </row>
    <row r="48" spans="1:16">
      <c r="A48" t="s">
        <v>90</v>
      </c>
      <c r="B48" s="1" t="s">
        <v>91</v>
      </c>
      <c r="C48" s="6">
        <v>31.074841039497311</v>
      </c>
      <c r="D48" s="6">
        <v>27.438276919703402</v>
      </c>
      <c r="E48" s="6">
        <v>30.696336138186432</v>
      </c>
      <c r="F48" s="6">
        <v>8.9930789742753703</v>
      </c>
      <c r="G48" s="6">
        <v>49.865901854471751</v>
      </c>
      <c r="H48" s="6">
        <v>26.42347018990063</v>
      </c>
      <c r="I48" s="6">
        <v>29.46281928136014</v>
      </c>
      <c r="J48" s="6">
        <v>29.39165852260561</v>
      </c>
      <c r="K48" s="6">
        <v>17.43514960654116</v>
      </c>
      <c r="L48" s="6">
        <v>29.364321873348519</v>
      </c>
      <c r="M48" s="6">
        <v>66.171309127103456</v>
      </c>
      <c r="N48" s="6">
        <v>33.906850507765007</v>
      </c>
      <c r="O48" s="6">
        <v>27.66389553071475</v>
      </c>
      <c r="P48" s="6">
        <v>30.39428237544681</v>
      </c>
    </row>
    <row r="49" spans="1:16">
      <c r="A49" t="s">
        <v>92</v>
      </c>
      <c r="B49" s="1" t="s">
        <v>93</v>
      </c>
      <c r="C49" s="6">
        <v>30.892328783493241</v>
      </c>
      <c r="D49" s="6">
        <v>28.3139647386718</v>
      </c>
      <c r="E49" s="6">
        <v>30.79663695902013</v>
      </c>
      <c r="F49" s="6">
        <v>6.4991205272409314</v>
      </c>
      <c r="G49" s="6">
        <v>49.392141637013111</v>
      </c>
      <c r="H49" s="6">
        <v>24.924542409830241</v>
      </c>
      <c r="I49" s="6">
        <v>30.867718585507479</v>
      </c>
      <c r="J49" s="6">
        <v>28.60923067311878</v>
      </c>
      <c r="K49" s="6">
        <v>18.482159786802629</v>
      </c>
      <c r="L49" s="6">
        <v>28.39855258868187</v>
      </c>
      <c r="M49" s="6">
        <v>66.271997932866896</v>
      </c>
      <c r="N49" s="6">
        <v>34.108716965914041</v>
      </c>
      <c r="O49" s="6">
        <v>20.794741508020628</v>
      </c>
      <c r="P49" s="6">
        <v>30.225066137721111</v>
      </c>
    </row>
    <row r="50" spans="1:16">
      <c r="A50" t="s">
        <v>94</v>
      </c>
      <c r="B50" s="1" t="s">
        <v>95</v>
      </c>
      <c r="C50" s="6">
        <v>30.652780374821202</v>
      </c>
      <c r="D50" s="6">
        <v>31.693246648793782</v>
      </c>
      <c r="E50" s="6">
        <v>31.449815461256161</v>
      </c>
      <c r="F50" s="6">
        <v>7.0680786583706467</v>
      </c>
      <c r="G50" s="6">
        <v>45.355514899581721</v>
      </c>
      <c r="H50" s="6">
        <v>23.125594571080232</v>
      </c>
      <c r="I50" s="6">
        <v>21.626811590966909</v>
      </c>
      <c r="J50" s="6">
        <v>29.38838888730491</v>
      </c>
      <c r="K50" s="6">
        <v>20.089773796522241</v>
      </c>
      <c r="L50" s="6">
        <v>26.884350178089541</v>
      </c>
      <c r="M50" s="6">
        <v>64.700123264984867</v>
      </c>
      <c r="N50" s="6">
        <v>33.310362651242521</v>
      </c>
      <c r="O50" s="6">
        <v>23.080810543676321</v>
      </c>
      <c r="P50" s="6">
        <v>29.711484085001281</v>
      </c>
    </row>
    <row r="51" spans="1:16">
      <c r="A51" t="s">
        <v>96</v>
      </c>
      <c r="B51" s="1" t="s">
        <v>97</v>
      </c>
      <c r="C51" s="6">
        <v>31.53483691766499</v>
      </c>
      <c r="D51" s="6">
        <v>36.44175533983762</v>
      </c>
      <c r="E51" s="6">
        <v>36.544987442998078</v>
      </c>
      <c r="F51" s="6">
        <v>6.7873976380076639</v>
      </c>
      <c r="G51" s="6">
        <v>42.329805356526329</v>
      </c>
      <c r="H51" s="6">
        <v>22.178012822247229</v>
      </c>
      <c r="I51" s="6">
        <v>29.261469693674449</v>
      </c>
      <c r="J51" s="6">
        <v>28.861980189575728</v>
      </c>
      <c r="K51" s="6">
        <v>22.410168238155709</v>
      </c>
      <c r="L51" s="6">
        <v>27.24314087075275</v>
      </c>
      <c r="M51" s="6">
        <v>55.782042713952457</v>
      </c>
      <c r="N51" s="6">
        <v>32.925757846285947</v>
      </c>
      <c r="O51" s="6">
        <v>28.30587920139978</v>
      </c>
      <c r="P51" s="6">
        <v>28.020343049397269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1"/>
  <sheetViews>
    <sheetView zoomScale="65" workbookViewId="0">
      <selection activeCell="I1" sqref="I1"/>
    </sheetView>
  </sheetViews>
  <sheetFormatPr baseColWidth="10" defaultRowHeight="16"/>
  <cols>
    <col min="3" max="3" width="9.5" bestFit="1" customWidth="1"/>
    <col min="4" max="4" width="26.33203125" customWidth="1"/>
    <col min="5" max="5" width="25.33203125" customWidth="1"/>
    <col min="6" max="6" width="19.83203125" customWidth="1"/>
    <col min="7" max="7" width="10.1640625" customWidth="1"/>
    <col min="8" max="8" width="11.83203125" customWidth="1"/>
    <col min="9" max="9" width="10.1640625" customWidth="1"/>
    <col min="10" max="10" width="13.1640625" customWidth="1"/>
    <col min="11" max="11" width="17.5" customWidth="1"/>
    <col min="12" max="12" width="17.33203125" customWidth="1"/>
    <col min="13" max="13" width="10.33203125" customWidth="1"/>
    <col min="14" max="14" width="23.5" customWidth="1"/>
    <col min="15" max="15" width="29.33203125" customWidth="1"/>
    <col min="16" max="16" width="15.83203125" customWidth="1"/>
  </cols>
  <sheetData>
    <row r="1" spans="1:16">
      <c r="A1" s="3" t="s">
        <v>0</v>
      </c>
      <c r="B1" s="3" t="s">
        <v>0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112</v>
      </c>
      <c r="M1" s="3" t="s">
        <v>113</v>
      </c>
      <c r="N1" s="3" t="s">
        <v>114</v>
      </c>
      <c r="O1" s="3" t="s">
        <v>115</v>
      </c>
      <c r="P1" s="3" t="s">
        <v>116</v>
      </c>
    </row>
    <row r="2" spans="1:16">
      <c r="A2" t="s">
        <v>6</v>
      </c>
      <c r="B2" s="13" t="s">
        <v>7</v>
      </c>
      <c r="C2" s="6">
        <f>'Ana Gruplar Sepet Ağırlığı'!B$2*'Ana Gruplar MoM'!C2/100</f>
        <v>11.104157233868129</v>
      </c>
      <c r="D2" s="6">
        <f>'Ana Gruplar Sepet Ağırlığı'!C$2*'Ana Gruplar MoM'!D2/100</f>
        <v>2.758770157446274</v>
      </c>
      <c r="E2" s="6">
        <f>'Ana Gruplar Sepet Ağırlığı'!D$2*'Ana Gruplar MoM'!E2/100</f>
        <v>0.94327189934760691</v>
      </c>
      <c r="F2" s="6">
        <f>'Ana Gruplar Sepet Ağırlığı'!E$2*'Ana Gruplar MoM'!F2/100</f>
        <v>-1.5363099655140941E-2</v>
      </c>
      <c r="G2" s="6">
        <f>'Ana Gruplar Sepet Ağırlığı'!F$2*'Ana Gruplar MoM'!G2/100</f>
        <v>2.6730230877093941</v>
      </c>
      <c r="H2" s="6">
        <f>'Ana Gruplar Sepet Ağırlığı'!G$2*'Ana Gruplar MoM'!H2/100</f>
        <v>1.1311280934345522</v>
      </c>
      <c r="I2" s="6">
        <f>'Ana Gruplar Sepet Ağırlığı'!H$2*'Ana Gruplar MoM'!I2/100</f>
        <v>0.36466362135522479</v>
      </c>
      <c r="J2" s="6">
        <f>'Ana Gruplar Sepet Ağırlığı'!I$2*'Ana Gruplar MoM'!J2/100</f>
        <v>1.9197797504324035</v>
      </c>
      <c r="K2" s="6">
        <f>'Ana Gruplar Sepet Ağırlığı'!J$2*'Ana Gruplar MoM'!K2/100</f>
        <v>0.19939429974511189</v>
      </c>
      <c r="L2" s="6">
        <f>'Ana Gruplar Sepet Ağırlığı'!K$2*'Ana Gruplar MoM'!L2/100</f>
        <v>0.15069080372290897</v>
      </c>
      <c r="M2" s="6">
        <f>'Ana Gruplar Sepet Ağırlığı'!L$2*'Ana Gruplar MoM'!M2/100</f>
        <v>2.4180314060918594E-2</v>
      </c>
      <c r="N2" s="6">
        <f>'Ana Gruplar Sepet Ağırlığı'!M$2*'Ana Gruplar MoM'!N2/100</f>
        <v>0.60072411538610393</v>
      </c>
      <c r="O2" s="6">
        <f>'Ana Gruplar Sepet Ağırlığı'!N$2*'Ana Gruplar MoM'!O2/100</f>
        <v>2.0366668703117825E-2</v>
      </c>
      <c r="P2" s="6">
        <f>'Ana Gruplar Sepet Ağırlığı'!O$2*'Ana Gruplar MoM'!P2/100</f>
        <v>0.33352738227257661</v>
      </c>
    </row>
    <row r="3" spans="1:16">
      <c r="A3" t="s">
        <v>8</v>
      </c>
      <c r="B3" s="13" t="s">
        <v>9</v>
      </c>
      <c r="C3" s="6">
        <f>'Ana Gruplar Sepet Ağırlığı'!B$2*'Ana Gruplar MoM'!C3/100</f>
        <v>4.8085099319352897</v>
      </c>
      <c r="D3" s="6">
        <f>'Ana Gruplar Sepet Ağırlığı'!C$2*'Ana Gruplar MoM'!D3/100</f>
        <v>2.1297566852928016</v>
      </c>
      <c r="E3" s="6">
        <f>'Ana Gruplar Sepet Ağırlığı'!D$2*'Ana Gruplar MoM'!E3/100</f>
        <v>1.9029919311144901E-2</v>
      </c>
      <c r="F3" s="6">
        <f>'Ana Gruplar Sepet Ağırlığı'!E$2*'Ana Gruplar MoM'!F3/100</f>
        <v>1.9249875519534464E-2</v>
      </c>
      <c r="G3" s="6">
        <f>'Ana Gruplar Sepet Ağırlığı'!F$2*'Ana Gruplar MoM'!G3/100</f>
        <v>0.21275910225181804</v>
      </c>
      <c r="H3" s="6">
        <f>'Ana Gruplar Sepet Ağırlığı'!G$2*'Ana Gruplar MoM'!H3/100</f>
        <v>0.61797376664077175</v>
      </c>
      <c r="I3" s="6">
        <f>'Ana Gruplar Sepet Ağırlığı'!H$2*'Ana Gruplar MoM'!I3/100</f>
        <v>0.20689065708345555</v>
      </c>
      <c r="J3" s="6">
        <f>'Ana Gruplar Sepet Ağırlığı'!I$2*'Ana Gruplar MoM'!J3/100</f>
        <v>0.76554370995985688</v>
      </c>
      <c r="K3" s="6">
        <f>'Ana Gruplar Sepet Ağırlığı'!J$2*'Ana Gruplar MoM'!K3/100</f>
        <v>7.6576324879287089E-2</v>
      </c>
      <c r="L3" s="6">
        <f>'Ana Gruplar Sepet Ağırlığı'!K$2*'Ana Gruplar MoM'!L3/100</f>
        <v>6.6946892946241579E-2</v>
      </c>
      <c r="M3" s="6">
        <f>'Ana Gruplar Sepet Ağırlığı'!L$2*'Ana Gruplar MoM'!M3/100</f>
        <v>7.9301386638170629E-2</v>
      </c>
      <c r="N3" s="6">
        <f>'Ana Gruplar Sepet Ağırlığı'!M$2*'Ana Gruplar MoM'!N3/100</f>
        <v>0.32318875648956857</v>
      </c>
      <c r="O3" s="6">
        <f>'Ana Gruplar Sepet Ağırlığı'!N$2*'Ana Gruplar MoM'!O3/100</f>
        <v>2.1467769984477778E-2</v>
      </c>
      <c r="P3" s="6">
        <f>'Ana Gruplar Sepet Ağırlığı'!O$2*'Ana Gruplar MoM'!P3/100</f>
        <v>0.27944297487604669</v>
      </c>
    </row>
    <row r="4" spans="1:16">
      <c r="A4" t="s">
        <v>10</v>
      </c>
      <c r="B4" s="14">
        <v>44621</v>
      </c>
      <c r="C4" s="6">
        <f>'Ana Gruplar Sepet Ağırlığı'!B$2*'Ana Gruplar MoM'!C4/100</f>
        <v>5.4642284552032461</v>
      </c>
      <c r="D4" s="6">
        <f>'Ana Gruplar Sepet Ağırlığı'!C$2*'Ana Gruplar MoM'!D4/100</f>
        <v>1.1970422182687783</v>
      </c>
      <c r="E4" s="6">
        <f>'Ana Gruplar Sepet Ağırlığı'!D$2*'Ana Gruplar MoM'!E4/100</f>
        <v>0.16853385189518655</v>
      </c>
      <c r="F4" s="6">
        <f>'Ana Gruplar Sepet Ağırlığı'!E$2*'Ana Gruplar MoM'!F4/100</f>
        <v>0.11454838575471067</v>
      </c>
      <c r="G4" s="6">
        <f>'Ana Gruplar Sepet Ağırlığı'!F$2*'Ana Gruplar MoM'!G4/100</f>
        <v>0.26257835548739122</v>
      </c>
      <c r="H4" s="6">
        <f>'Ana Gruplar Sepet Ağırlığı'!G$2*'Ana Gruplar MoM'!H4/100</f>
        <v>0.2847825270673589</v>
      </c>
      <c r="I4" s="6">
        <f>'Ana Gruplar Sepet Ağırlığı'!H$2*'Ana Gruplar MoM'!I4/100</f>
        <v>0.17247831557242274</v>
      </c>
      <c r="J4" s="6">
        <f>'Ana Gruplar Sepet Ağırlığı'!I$2*'Ana Gruplar MoM'!J4/100</f>
        <v>2.2298741072411286</v>
      </c>
      <c r="K4" s="6">
        <f>'Ana Gruplar Sepet Ağırlığı'!J$2*'Ana Gruplar MoM'!K4/100</f>
        <v>0.13568724376609839</v>
      </c>
      <c r="L4" s="6">
        <f>'Ana Gruplar Sepet Ağırlığı'!K$2*'Ana Gruplar MoM'!L4/100</f>
        <v>8.4298146022692422E-2</v>
      </c>
      <c r="M4" s="6">
        <f>'Ana Gruplar Sepet Ağırlığı'!L$2*'Ana Gruplar MoM'!M4/100</f>
        <v>0.13331677301539613</v>
      </c>
      <c r="N4" s="6">
        <f>'Ana Gruplar Sepet Ağırlığı'!M$2*'Ana Gruplar MoM'!N4/100</f>
        <v>0.42982261200504435</v>
      </c>
      <c r="O4" s="6">
        <f>'Ana Gruplar Sepet Ağırlığı'!N$2*'Ana Gruplar MoM'!O4/100</f>
        <v>1.0613740477176625E-2</v>
      </c>
      <c r="P4" s="6">
        <f>'Ana Gruplar Sepet Ağırlığı'!O$2*'Ana Gruplar MoM'!P4/100</f>
        <v>0.23353211106440919</v>
      </c>
    </row>
    <row r="5" spans="1:16">
      <c r="A5" t="s">
        <v>11</v>
      </c>
      <c r="B5" s="13" t="s">
        <v>12</v>
      </c>
      <c r="C5" s="6">
        <f>'Ana Gruplar Sepet Ağırlığı'!B$2*'Ana Gruplar MoM'!C5/100</f>
        <v>7.2483552303285181</v>
      </c>
      <c r="D5" s="6">
        <f>'Ana Gruplar Sepet Ağırlığı'!C$2*'Ana Gruplar MoM'!D5/100</f>
        <v>3.3875999437271771</v>
      </c>
      <c r="E5" s="6">
        <f>'Ana Gruplar Sepet Ağırlığı'!D$2*'Ana Gruplar MoM'!E5/100</f>
        <v>0.17324264760805622</v>
      </c>
      <c r="F5" s="6">
        <f>'Ana Gruplar Sepet Ağırlığı'!E$2*'Ana Gruplar MoM'!F5/100</f>
        <v>0.44718889998157224</v>
      </c>
      <c r="G5" s="6">
        <f>'Ana Gruplar Sepet Ağırlığı'!F$2*'Ana Gruplar MoM'!G5/100</f>
        <v>1.0500773815038813</v>
      </c>
      <c r="H5" s="6">
        <f>'Ana Gruplar Sepet Ağırlığı'!G$2*'Ana Gruplar MoM'!H5/100</f>
        <v>0.43360581087338135</v>
      </c>
      <c r="I5" s="6">
        <f>'Ana Gruplar Sepet Ağırlığı'!H$2*'Ana Gruplar MoM'!I5/100</f>
        <v>4.2451574973684902E-2</v>
      </c>
      <c r="J5" s="6">
        <f>'Ana Gruplar Sepet Ağırlığı'!I$2*'Ana Gruplar MoM'!J5/100</f>
        <v>0.85917850254422246</v>
      </c>
      <c r="K5" s="6">
        <f>'Ana Gruplar Sepet Ağırlığı'!J$2*'Ana Gruplar MoM'!K5/100</f>
        <v>0.10649214427253746</v>
      </c>
      <c r="L5" s="6">
        <f>'Ana Gruplar Sepet Ağırlığı'!K$2*'Ana Gruplar MoM'!L5/100</f>
        <v>9.7345463958003489E-2</v>
      </c>
      <c r="M5" s="6">
        <f>'Ana Gruplar Sepet Ağırlığı'!L$2*'Ana Gruplar MoM'!M5/100</f>
        <v>5.8873398904259883E-2</v>
      </c>
      <c r="N5" s="6">
        <f>'Ana Gruplar Sepet Ağırlığı'!M$2*'Ana Gruplar MoM'!N5/100</f>
        <v>0.4940659182804778</v>
      </c>
      <c r="O5" s="6">
        <f>'Ana Gruplar Sepet Ağırlığı'!N$2*'Ana Gruplar MoM'!O5/100</f>
        <v>1.798593856228493E-2</v>
      </c>
      <c r="P5" s="6">
        <f>'Ana Gruplar Sepet Ağırlığı'!O$2*'Ana Gruplar MoM'!P5/100</f>
        <v>2.8277250624229006E-2</v>
      </c>
    </row>
    <row r="6" spans="1:16">
      <c r="A6" t="s">
        <v>13</v>
      </c>
      <c r="B6" s="14">
        <v>44682</v>
      </c>
      <c r="C6" s="6">
        <f>'Ana Gruplar Sepet Ağırlığı'!B$2*'Ana Gruplar MoM'!C6/100</f>
        <v>2.9807991252918784</v>
      </c>
      <c r="D6" s="6">
        <f>'Ana Gruplar Sepet Ağırlığı'!C$2*'Ana Gruplar MoM'!D6/100</f>
        <v>0.41390578023227781</v>
      </c>
      <c r="E6" s="6">
        <f>'Ana Gruplar Sepet Ağırlığı'!D$2*'Ana Gruplar MoM'!E6/100</f>
        <v>0.28124870612311537</v>
      </c>
      <c r="F6" s="6">
        <f>'Ana Gruplar Sepet Ağırlığı'!E$2*'Ana Gruplar MoM'!F6/100</f>
        <v>0.29802180409854051</v>
      </c>
      <c r="G6" s="6">
        <f>'Ana Gruplar Sepet Ağırlığı'!F$2*'Ana Gruplar MoM'!G6/100</f>
        <v>0.31885548473375808</v>
      </c>
      <c r="H6" s="6">
        <f>'Ana Gruplar Sepet Ağırlığı'!G$2*'Ana Gruplar MoM'!H6/100</f>
        <v>0.28656364343559509</v>
      </c>
      <c r="I6" s="6">
        <f>'Ana Gruplar Sepet Ağırlığı'!H$2*'Ana Gruplar MoM'!I6/100</f>
        <v>5.2236766358114937E-2</v>
      </c>
      <c r="J6" s="6">
        <f>'Ana Gruplar Sepet Ağırlığı'!I$2*'Ana Gruplar MoM'!J6/100</f>
        <v>0.57649973122838172</v>
      </c>
      <c r="K6" s="6">
        <f>'Ana Gruplar Sepet Ağırlığı'!J$2*'Ana Gruplar MoM'!K6/100</f>
        <v>6.3992059922877112E-2</v>
      </c>
      <c r="L6" s="6">
        <f>'Ana Gruplar Sepet Ağırlığı'!K$2*'Ana Gruplar MoM'!L6/100</f>
        <v>9.7315503209782855E-2</v>
      </c>
      <c r="M6" s="6">
        <f>'Ana Gruplar Sepet Ağırlığı'!L$2*'Ana Gruplar MoM'!M6/100</f>
        <v>8.3707589660898789E-3</v>
      </c>
      <c r="N6" s="6">
        <f>'Ana Gruplar Sepet Ağırlığı'!M$2*'Ana Gruplar MoM'!N6/100</f>
        <v>0.38868471704197594</v>
      </c>
      <c r="O6" s="6">
        <f>'Ana Gruplar Sepet Ağırlığı'!N$2*'Ana Gruplar MoM'!O6/100</f>
        <v>1.3914233092939172E-2</v>
      </c>
      <c r="P6" s="6">
        <f>'Ana Gruplar Sepet Ağırlığı'!O$2*'Ana Gruplar MoM'!P6/100</f>
        <v>0.21718931717143883</v>
      </c>
    </row>
    <row r="7" spans="1:16">
      <c r="A7" t="s">
        <v>14</v>
      </c>
      <c r="B7" s="13" t="s">
        <v>15</v>
      </c>
      <c r="C7" s="6">
        <f>'Ana Gruplar Sepet Ağırlığı'!B$2*'Ana Gruplar MoM'!C7/100</f>
        <v>4.9519206871123433</v>
      </c>
      <c r="D7" s="6">
        <f>'Ana Gruplar Sepet Ağırlığı'!C$2*'Ana Gruplar MoM'!D7/100</f>
        <v>0.52896320249258744</v>
      </c>
      <c r="E7" s="6">
        <f>'Ana Gruplar Sepet Ağırlığı'!D$2*'Ana Gruplar MoM'!E7/100</f>
        <v>0.11248725770813923</v>
      </c>
      <c r="F7" s="6">
        <f>'Ana Gruplar Sepet Ağırlığı'!E$2*'Ana Gruplar MoM'!F7/100</f>
        <v>1.1704516782109329E-2</v>
      </c>
      <c r="G7" s="6">
        <f>'Ana Gruplar Sepet Ağırlığı'!F$2*'Ana Gruplar MoM'!G7/100</f>
        <v>1.1798079142177371</v>
      </c>
      <c r="H7" s="6">
        <f>'Ana Gruplar Sepet Ağırlığı'!G$2*'Ana Gruplar MoM'!H7/100</f>
        <v>0.34859472183132889</v>
      </c>
      <c r="I7" s="6">
        <f>'Ana Gruplar Sepet Ağırlığı'!H$2*'Ana Gruplar MoM'!I7/100</f>
        <v>6.3653408701997483E-2</v>
      </c>
      <c r="J7" s="6">
        <f>'Ana Gruplar Sepet Ağırlığı'!I$2*'Ana Gruplar MoM'!J7/100</f>
        <v>1.7788537426327053</v>
      </c>
      <c r="K7" s="6">
        <f>'Ana Gruplar Sepet Ağırlığı'!J$2*'Ana Gruplar MoM'!K7/100</f>
        <v>0.12891373778935378</v>
      </c>
      <c r="L7" s="6">
        <f>'Ana Gruplar Sepet Ağırlığı'!K$2*'Ana Gruplar MoM'!L7/100</f>
        <v>6.3698073028241306E-2</v>
      </c>
      <c r="M7" s="6">
        <f>'Ana Gruplar Sepet Ağırlığı'!L$2*'Ana Gruplar MoM'!M7/100</f>
        <v>4.9367375034535969E-2</v>
      </c>
      <c r="N7" s="6">
        <f>'Ana Gruplar Sepet Ağırlığı'!M$2*'Ana Gruplar MoM'!N7/100</f>
        <v>0.38535698582403533</v>
      </c>
      <c r="O7" s="6">
        <f>'Ana Gruplar Sepet Ağırlığı'!N$2*'Ana Gruplar MoM'!O7/100</f>
        <v>4.8453806880144751E-2</v>
      </c>
      <c r="P7" s="6">
        <f>'Ana Gruplar Sepet Ağırlığı'!O$2*'Ana Gruplar MoM'!P7/100</f>
        <v>0.16941834591482599</v>
      </c>
    </row>
    <row r="8" spans="1:16">
      <c r="A8" t="s">
        <v>16</v>
      </c>
      <c r="B8" s="13" t="s">
        <v>17</v>
      </c>
      <c r="C8" s="6">
        <f>'Ana Gruplar Sepet Ağırlığı'!B$2*'Ana Gruplar MoM'!C8/100</f>
        <v>2.365273707415771</v>
      </c>
      <c r="D8" s="6">
        <f>'Ana Gruplar Sepet Ağırlığı'!C$2*'Ana Gruplar MoM'!D8/100</f>
        <v>0.79782524249450959</v>
      </c>
      <c r="E8" s="6">
        <f>'Ana Gruplar Sepet Ağırlığı'!D$2*'Ana Gruplar MoM'!E8/100</f>
        <v>0.29512557298196535</v>
      </c>
      <c r="F8" s="6">
        <f>'Ana Gruplar Sepet Ağırlığı'!E$2*'Ana Gruplar MoM'!F8/100</f>
        <v>0.11559258923553703</v>
      </c>
      <c r="G8" s="6">
        <f>'Ana Gruplar Sepet Ağırlığı'!F$2*'Ana Gruplar MoM'!G8/100</f>
        <v>0.28192523709377543</v>
      </c>
      <c r="H8" s="6">
        <f>'Ana Gruplar Sepet Ağırlığı'!G$2*'Ana Gruplar MoM'!H8/100</f>
        <v>0.34529541572599315</v>
      </c>
      <c r="I8" s="6">
        <f>'Ana Gruplar Sepet Ağırlığı'!H$2*'Ana Gruplar MoM'!I8/100</f>
        <v>0.225818084930477</v>
      </c>
      <c r="J8" s="6">
        <f>'Ana Gruplar Sepet Ağırlığı'!I$2*'Ana Gruplar MoM'!J8/100</f>
        <v>-0.14269679907941848</v>
      </c>
      <c r="K8" s="6">
        <f>'Ana Gruplar Sepet Ağırlığı'!J$2*'Ana Gruplar MoM'!K8/100</f>
        <v>0.10164119671160905</v>
      </c>
      <c r="L8" s="6">
        <f>'Ana Gruplar Sepet Ağırlığı'!K$2*'Ana Gruplar MoM'!L8/100</f>
        <v>0.1032971296574029</v>
      </c>
      <c r="M8" s="6">
        <f>'Ana Gruplar Sepet Ağırlığı'!L$2*'Ana Gruplar MoM'!M8/100</f>
        <v>1.5474363662942341E-2</v>
      </c>
      <c r="N8" s="6">
        <f>'Ana Gruplar Sepet Ağırlığı'!M$2*'Ana Gruplar MoM'!N8/100</f>
        <v>0.1767621217345981</v>
      </c>
      <c r="O8" s="6">
        <f>'Ana Gruplar Sepet Ağırlığı'!N$2*'Ana Gruplar MoM'!O8/100</f>
        <v>1.6364649470585024E-2</v>
      </c>
      <c r="P8" s="6">
        <f>'Ana Gruplar Sepet Ağırlığı'!O$2*'Ana Gruplar MoM'!P8/100</f>
        <v>8.1711248283110438E-2</v>
      </c>
    </row>
    <row r="9" spans="1:16">
      <c r="A9" t="s">
        <v>18</v>
      </c>
      <c r="B9" s="13" t="s">
        <v>19</v>
      </c>
      <c r="C9" s="6">
        <f>'Ana Gruplar Sepet Ağırlığı'!B$2*'Ana Gruplar MoM'!C9/100</f>
        <v>1.460495529652772</v>
      </c>
      <c r="D9" s="6">
        <f>'Ana Gruplar Sepet Ağırlığı'!C$2*'Ana Gruplar MoM'!D9/100</f>
        <v>0.21619452099575212</v>
      </c>
      <c r="E9" s="6">
        <f>'Ana Gruplar Sepet Ağırlığı'!D$2*'Ana Gruplar MoM'!E9/100</f>
        <v>3.7781466393408203E-3</v>
      </c>
      <c r="F9" s="6">
        <f>'Ana Gruplar Sepet Ağırlığı'!E$2*'Ana Gruplar MoM'!F9/100</f>
        <v>8.2249497689119572E-2</v>
      </c>
      <c r="G9" s="6">
        <f>'Ana Gruplar Sepet Ağırlığı'!F$2*'Ana Gruplar MoM'!G9/100</f>
        <v>0.29177349839203404</v>
      </c>
      <c r="H9" s="6">
        <f>'Ana Gruplar Sepet Ağırlığı'!G$2*'Ana Gruplar MoM'!H9/100</f>
        <v>0.295056089430216</v>
      </c>
      <c r="I9" s="6">
        <f>'Ana Gruplar Sepet Ağırlığı'!H$2*'Ana Gruplar MoM'!I9/100</f>
        <v>0.22688354925026905</v>
      </c>
      <c r="J9" s="6">
        <f>'Ana Gruplar Sepet Ağırlığı'!I$2*'Ana Gruplar MoM'!J9/100</f>
        <v>-0.29858138737027246</v>
      </c>
      <c r="K9" s="6">
        <f>'Ana Gruplar Sepet Ağırlığı'!J$2*'Ana Gruplar MoM'!K9/100</f>
        <v>0.1017517419019007</v>
      </c>
      <c r="L9" s="6">
        <f>'Ana Gruplar Sepet Ağırlığı'!K$2*'Ana Gruplar MoM'!L9/100</f>
        <v>7.2813592309321773E-2</v>
      </c>
      <c r="M9" s="6">
        <f>'Ana Gruplar Sepet Ağırlığı'!L$2*'Ana Gruplar MoM'!M9/100</f>
        <v>0.1332976225557255</v>
      </c>
      <c r="N9" s="6">
        <f>'Ana Gruplar Sepet Ağırlığı'!M$2*'Ana Gruplar MoM'!N9/100</f>
        <v>0.23520122292296697</v>
      </c>
      <c r="O9" s="6">
        <f>'Ana Gruplar Sepet Ağırlığı'!N$2*'Ana Gruplar MoM'!O9/100</f>
        <v>8.4547315532515939E-3</v>
      </c>
      <c r="P9" s="6">
        <f>'Ana Gruplar Sepet Ağırlığı'!O$2*'Ana Gruplar MoM'!P9/100</f>
        <v>0.18138256379296139</v>
      </c>
    </row>
    <row r="10" spans="1:16">
      <c r="A10" t="s">
        <v>20</v>
      </c>
      <c r="B10" s="13" t="s">
        <v>21</v>
      </c>
      <c r="C10" s="6">
        <f>'Ana Gruplar Sepet Ağırlığı'!B$2*'Ana Gruplar MoM'!C10/100</f>
        <v>3.075861554527815</v>
      </c>
      <c r="D10" s="6">
        <f>'Ana Gruplar Sepet Ağırlığı'!C$2*'Ana Gruplar MoM'!D10/100</f>
        <v>0.49918035423654677</v>
      </c>
      <c r="E10" s="6">
        <f>'Ana Gruplar Sepet Ağırlığı'!D$2*'Ana Gruplar MoM'!E10/100</f>
        <v>1.8076168794031846E-3</v>
      </c>
      <c r="F10" s="6">
        <f>'Ana Gruplar Sepet Ağırlığı'!E$2*'Ana Gruplar MoM'!F10/100</f>
        <v>9.4086311090196217E-2</v>
      </c>
      <c r="G10" s="6">
        <f>'Ana Gruplar Sepet Ağırlığı'!F$2*'Ana Gruplar MoM'!G10/100</f>
        <v>1.4120991361401876</v>
      </c>
      <c r="H10" s="6">
        <f>'Ana Gruplar Sepet Ağırlığı'!G$2*'Ana Gruplar MoM'!H10/100</f>
        <v>0.1813790204345811</v>
      </c>
      <c r="I10" s="6">
        <f>'Ana Gruplar Sepet Ağırlığı'!H$2*'Ana Gruplar MoM'!I10/100</f>
        <v>6.7927191927432726E-2</v>
      </c>
      <c r="J10" s="6">
        <f>'Ana Gruplar Sepet Ağırlığı'!I$2*'Ana Gruplar MoM'!J10/100</f>
        <v>0.15122697419768999</v>
      </c>
      <c r="K10" s="6">
        <f>'Ana Gruplar Sepet Ağırlığı'!J$2*'Ana Gruplar MoM'!K10/100</f>
        <v>0.13024892743478442</v>
      </c>
      <c r="L10" s="6">
        <f>'Ana Gruplar Sepet Ağırlığı'!K$2*'Ana Gruplar MoM'!L10/100</f>
        <v>6.094131450950898E-2</v>
      </c>
      <c r="M10" s="6">
        <f>'Ana Gruplar Sepet Ağırlığı'!L$2*'Ana Gruplar MoM'!M10/100</f>
        <v>0.14213618310481438</v>
      </c>
      <c r="N10" s="6">
        <f>'Ana Gruplar Sepet Ağırlığı'!M$2*'Ana Gruplar MoM'!N10/100</f>
        <v>0.17310597662897251</v>
      </c>
      <c r="O10" s="6">
        <f>'Ana Gruplar Sepet Ağırlığı'!N$2*'Ana Gruplar MoM'!O10/100</f>
        <v>2.467803374978279E-2</v>
      </c>
      <c r="P10" s="6">
        <f>'Ana Gruplar Sepet Ağırlığı'!O$2*'Ana Gruplar MoM'!P10/100</f>
        <v>0.12626764517398209</v>
      </c>
    </row>
    <row r="11" spans="1:16">
      <c r="A11" t="s">
        <v>22</v>
      </c>
      <c r="B11" s="13" t="s">
        <v>23</v>
      </c>
      <c r="C11" s="6">
        <f>'Ana Gruplar Sepet Ağırlığı'!B$2*'Ana Gruplar MoM'!C11/100</f>
        <v>3.5447840897712579</v>
      </c>
      <c r="D11" s="6">
        <f>'Ana Gruplar Sepet Ağırlığı'!C$2*'Ana Gruplar MoM'!D11/100</f>
        <v>1.2885798543433407</v>
      </c>
      <c r="E11" s="6">
        <f>'Ana Gruplar Sepet Ağırlığı'!D$2*'Ana Gruplar MoM'!E11/100</f>
        <v>0.14205156983009615</v>
      </c>
      <c r="F11" s="6">
        <f>'Ana Gruplar Sepet Ağırlığı'!E$2*'Ana Gruplar MoM'!F11/100</f>
        <v>0.53555644587541107</v>
      </c>
      <c r="G11" s="6">
        <f>'Ana Gruplar Sepet Ağırlığı'!F$2*'Ana Gruplar MoM'!G11/100</f>
        <v>0.36390148708303582</v>
      </c>
      <c r="H11" s="6">
        <f>'Ana Gruplar Sepet Ağırlığı'!G$2*'Ana Gruplar MoM'!H11/100</f>
        <v>0.38644962034790437</v>
      </c>
      <c r="I11" s="6">
        <f>'Ana Gruplar Sepet Ağırlığı'!H$2*'Ana Gruplar MoM'!I11/100</f>
        <v>5.7822662975048719E-2</v>
      </c>
      <c r="J11" s="6">
        <f>'Ana Gruplar Sepet Ağırlığı'!I$2*'Ana Gruplar MoM'!J11/100</f>
        <v>0.36765899278081776</v>
      </c>
      <c r="K11" s="6">
        <f>'Ana Gruplar Sepet Ağırlığı'!J$2*'Ana Gruplar MoM'!K11/100</f>
        <v>0.12416304021068642</v>
      </c>
      <c r="L11" s="6">
        <f>'Ana Gruplar Sepet Ağırlığı'!K$2*'Ana Gruplar MoM'!L11/100</f>
        <v>1.612236606428431E-2</v>
      </c>
      <c r="M11" s="6">
        <f>'Ana Gruplar Sepet Ağırlığı'!L$2*'Ana Gruplar MoM'!M11/100</f>
        <v>7.4067549455571454E-3</v>
      </c>
      <c r="N11" s="6">
        <f>'Ana Gruplar Sepet Ağırlığı'!M$2*'Ana Gruplar MoM'!N11/100</f>
        <v>0.18771998211198584</v>
      </c>
      <c r="O11" s="6">
        <f>'Ana Gruplar Sepet Ağırlığı'!N$2*'Ana Gruplar MoM'!O11/100</f>
        <v>7.4817031689824341E-3</v>
      </c>
      <c r="P11" s="6">
        <f>'Ana Gruplar Sepet Ağırlığı'!O$2*'Ana Gruplar MoM'!P11/100</f>
        <v>0.1131560631398623</v>
      </c>
    </row>
    <row r="12" spans="1:16">
      <c r="A12" t="s">
        <v>24</v>
      </c>
      <c r="B12" s="13" t="s">
        <v>25</v>
      </c>
      <c r="C12" s="6">
        <f>'Ana Gruplar Sepet Ağırlığı'!B$2*'Ana Gruplar MoM'!C12/100</f>
        <v>2.8837648556813811</v>
      </c>
      <c r="D12" s="6">
        <f>'Ana Gruplar Sepet Ağırlığı'!C$2*'Ana Gruplar MoM'!D12/100</f>
        <v>1.4549558451511768</v>
      </c>
      <c r="E12" s="6">
        <f>'Ana Gruplar Sepet Ağırlığı'!D$2*'Ana Gruplar MoM'!E12/100</f>
        <v>0.13718105079805049</v>
      </c>
      <c r="F12" s="6">
        <f>'Ana Gruplar Sepet Ağırlığı'!E$2*'Ana Gruplar MoM'!F12/100</f>
        <v>-9.1371454991886147E-2</v>
      </c>
      <c r="G12" s="6">
        <f>'Ana Gruplar Sepet Ağırlığı'!F$2*'Ana Gruplar MoM'!G12/100</f>
        <v>0.25931762199893305</v>
      </c>
      <c r="H12" s="6">
        <f>'Ana Gruplar Sepet Ağırlığı'!G$2*'Ana Gruplar MoM'!H12/100</f>
        <v>0.26502965288032931</v>
      </c>
      <c r="I12" s="6">
        <f>'Ana Gruplar Sepet Ağırlığı'!H$2*'Ana Gruplar MoM'!I12/100</f>
        <v>3.3080773605850891E-2</v>
      </c>
      <c r="J12" s="6">
        <f>'Ana Gruplar Sepet Ağırlığı'!I$2*'Ana Gruplar MoM'!J12/100</f>
        <v>0.22759318592549257</v>
      </c>
      <c r="K12" s="6">
        <f>'Ana Gruplar Sepet Ağırlığı'!J$2*'Ana Gruplar MoM'!K12/100</f>
        <v>9.1977679808156201E-2</v>
      </c>
      <c r="L12" s="6">
        <f>'Ana Gruplar Sepet Ağırlığı'!K$2*'Ana Gruplar MoM'!L12/100</f>
        <v>5.9436953043573951E-2</v>
      </c>
      <c r="M12" s="6">
        <f>'Ana Gruplar Sepet Ağırlığı'!L$2*'Ana Gruplar MoM'!M12/100</f>
        <v>5.1136399881384917E-3</v>
      </c>
      <c r="N12" s="6">
        <f>'Ana Gruplar Sepet Ağırlığı'!M$2*'Ana Gruplar MoM'!N12/100</f>
        <v>0.22588249163351815</v>
      </c>
      <c r="O12" s="6">
        <f>'Ana Gruplar Sepet Ağırlığı'!N$2*'Ana Gruplar MoM'!O12/100</f>
        <v>6.184694235150506E-3</v>
      </c>
      <c r="P12" s="6">
        <f>'Ana Gruplar Sepet Ağırlığı'!O$2*'Ana Gruplar MoM'!P12/100</f>
        <v>0.12219406792845353</v>
      </c>
    </row>
    <row r="13" spans="1:16">
      <c r="A13" t="s">
        <v>26</v>
      </c>
      <c r="B13" s="13" t="s">
        <v>27</v>
      </c>
      <c r="C13" s="6">
        <f>'Ana Gruplar Sepet Ağırlığı'!B$2*'Ana Gruplar MoM'!C13/100</f>
        <v>1.182683548442842</v>
      </c>
      <c r="D13" s="6">
        <f>'Ana Gruplar Sepet Ağırlığı'!C$2*'Ana Gruplar MoM'!D13/100</f>
        <v>0.46967913002835232</v>
      </c>
      <c r="E13" s="6">
        <f>'Ana Gruplar Sepet Ağırlığı'!D$2*'Ana Gruplar MoM'!E13/100</f>
        <v>2.9665313351619122E-3</v>
      </c>
      <c r="F13" s="6">
        <f>'Ana Gruplar Sepet Ağırlığı'!E$2*'Ana Gruplar MoM'!F13/100</f>
        <v>-8.6351963896970266E-2</v>
      </c>
      <c r="G13" s="6">
        <f>'Ana Gruplar Sepet Ağırlığı'!F$2*'Ana Gruplar MoM'!G13/100</f>
        <v>0.40141334893232788</v>
      </c>
      <c r="H13" s="6">
        <f>'Ana Gruplar Sepet Ağırlığı'!G$2*'Ana Gruplar MoM'!H13/100</f>
        <v>0.40260700825211049</v>
      </c>
      <c r="I13" s="6">
        <f>'Ana Gruplar Sepet Ağırlığı'!H$2*'Ana Gruplar MoM'!I13/100</f>
        <v>0.19133889616905894</v>
      </c>
      <c r="J13" s="6">
        <f>'Ana Gruplar Sepet Ağırlığı'!I$2*'Ana Gruplar MoM'!J13/100</f>
        <v>-0.69650233381651427</v>
      </c>
      <c r="K13" s="6">
        <f>'Ana Gruplar Sepet Ağırlığı'!J$2*'Ana Gruplar MoM'!K13/100</f>
        <v>6.7359876625714604E-2</v>
      </c>
      <c r="L13" s="6">
        <f>'Ana Gruplar Sepet Ağırlığı'!K$2*'Ana Gruplar MoM'!L13/100</f>
        <v>5.1408612542651992E-2</v>
      </c>
      <c r="M13" s="6">
        <f>'Ana Gruplar Sepet Ağırlığı'!L$2*'Ana Gruplar MoM'!M13/100</f>
        <v>3.9705357406302358E-3</v>
      </c>
      <c r="N13" s="6">
        <f>'Ana Gruplar Sepet Ağırlığı'!M$2*'Ana Gruplar MoM'!N13/100</f>
        <v>0.18560294635763364</v>
      </c>
      <c r="O13" s="6">
        <f>'Ana Gruplar Sepet Ağırlığı'!N$2*'Ana Gruplar MoM'!O13/100</f>
        <v>9.5580118589666391E-3</v>
      </c>
      <c r="P13" s="6">
        <f>'Ana Gruplar Sepet Ağırlığı'!O$2*'Ana Gruplar MoM'!P13/100</f>
        <v>0.10703000109450271</v>
      </c>
    </row>
    <row r="14" spans="1:16" s="12" customFormat="1">
      <c r="A14" t="s">
        <v>28</v>
      </c>
      <c r="B14" s="13" t="s">
        <v>29</v>
      </c>
      <c r="C14" s="6">
        <f>'Ana Gruplar Sepet Ağırlığı'!B$3*'Ana Gruplar MoM'!C14/100</f>
        <v>6.6489447304023841</v>
      </c>
      <c r="D14" s="6">
        <f>'Ana Gruplar Sepet Ağırlığı'!C$3*'Ana Gruplar MoM'!D14/100</f>
        <v>1.6830119337810709</v>
      </c>
      <c r="E14" s="6">
        <f>'Ana Gruplar Sepet Ağırlığı'!D$3*'Ana Gruplar MoM'!E14/100</f>
        <v>0.39962855399817571</v>
      </c>
      <c r="F14" s="6">
        <f>'Ana Gruplar Sepet Ağırlığı'!E$3*'Ana Gruplar MoM'!F14/100</f>
        <v>-9.7781827924896286E-2</v>
      </c>
      <c r="G14" s="6">
        <f>'Ana Gruplar Sepet Ağırlığı'!F$3*'Ana Gruplar MoM'!G14/100</f>
        <v>0.55141777776127032</v>
      </c>
      <c r="H14" s="6">
        <f>'Ana Gruplar Sepet Ağırlığı'!G$3*'Ana Gruplar MoM'!H14/100</f>
        <v>0.48130848145536709</v>
      </c>
      <c r="I14" s="6">
        <f>'Ana Gruplar Sepet Ağırlığı'!H$3*'Ana Gruplar MoM'!I14/100</f>
        <v>0.64836884120761828</v>
      </c>
      <c r="J14" s="6">
        <f>'Ana Gruplar Sepet Ağırlığı'!I$3*'Ana Gruplar MoM'!J14/100</f>
        <v>1.1292571816604278</v>
      </c>
      <c r="K14" s="6">
        <f>'Ana Gruplar Sepet Ağırlığı'!J$3*'Ana Gruplar MoM'!K14/100</f>
        <v>0.31153771086489807</v>
      </c>
      <c r="L14" s="6">
        <f>'Ana Gruplar Sepet Ağırlığı'!K$3*'Ana Gruplar MoM'!L14/100</f>
        <v>0.17678901718802037</v>
      </c>
      <c r="M14" s="6">
        <f>'Ana Gruplar Sepet Ağırlığı'!L$3*'Ana Gruplar MoM'!M14/100</f>
        <v>7.4513441724705545E-2</v>
      </c>
      <c r="N14" s="6">
        <f>'Ana Gruplar Sepet Ağırlığı'!M$3*'Ana Gruplar MoM'!N14/100</f>
        <v>0.99574482953936072</v>
      </c>
      <c r="O14" s="6">
        <f>'Ana Gruplar Sepet Ağırlığı'!N$3*'Ana Gruplar MoM'!O14/100</f>
        <v>1.7094116865837075E-2</v>
      </c>
      <c r="P14" s="6">
        <f>'Ana Gruplar Sepet Ağırlığı'!O$3*'Ana Gruplar MoM'!P14/100</f>
        <v>0.27805365808417548</v>
      </c>
    </row>
    <row r="15" spans="1:16">
      <c r="A15" t="s">
        <v>30</v>
      </c>
      <c r="B15" s="13" t="s">
        <v>31</v>
      </c>
      <c r="C15" s="6">
        <f>'Ana Gruplar Sepet Ağırlığı'!B$3*'Ana Gruplar MoM'!C15/100</f>
        <v>3.1450456176085551</v>
      </c>
      <c r="D15" s="6">
        <f>'Ana Gruplar Sepet Ağırlığı'!C$3*'Ana Gruplar MoM'!D15/100</f>
        <v>1.8707368877715451</v>
      </c>
      <c r="E15" s="6">
        <f>'Ana Gruplar Sepet Ağırlığı'!D$3*'Ana Gruplar MoM'!E15/100</f>
        <v>-1.5256772202949166E-2</v>
      </c>
      <c r="F15" s="6">
        <f>'Ana Gruplar Sepet Ağırlığı'!E$3*'Ana Gruplar MoM'!F15/100</f>
        <v>-0.11313253420607197</v>
      </c>
      <c r="G15" s="6">
        <f>'Ana Gruplar Sepet Ağırlığı'!F$3*'Ana Gruplar MoM'!G15/100</f>
        <v>0.21351086093846317</v>
      </c>
      <c r="H15" s="6">
        <f>'Ana Gruplar Sepet Ağırlığı'!G$3*'Ana Gruplar MoM'!H15/100</f>
        <v>0.15947277974490601</v>
      </c>
      <c r="I15" s="6">
        <f>'Ana Gruplar Sepet Ağırlığı'!H$3*'Ana Gruplar MoM'!I15/100</f>
        <v>7.4425232191442925E-2</v>
      </c>
      <c r="J15" s="6">
        <f>'Ana Gruplar Sepet Ağırlığı'!I$3*'Ana Gruplar MoM'!J15/100</f>
        <v>0.38803124816563239</v>
      </c>
      <c r="K15" s="6">
        <f>'Ana Gruplar Sepet Ağırlığı'!J$3*'Ana Gruplar MoM'!K15/100</f>
        <v>1.804530874413271E-2</v>
      </c>
      <c r="L15" s="6">
        <f>'Ana Gruplar Sepet Ağırlığı'!K$3*'Ana Gruplar MoM'!L15/100</f>
        <v>2.9814778726294126E-2</v>
      </c>
      <c r="M15" s="6">
        <f>'Ana Gruplar Sepet Ağırlığı'!L$3*'Ana Gruplar MoM'!M15/100</f>
        <v>9.5157992436353991E-2</v>
      </c>
      <c r="N15" s="6">
        <f>'Ana Gruplar Sepet Ağırlığı'!M$3*'Ana Gruplar MoM'!N15/100</f>
        <v>0.3184010613581934</v>
      </c>
      <c r="O15" s="6">
        <f>'Ana Gruplar Sepet Ağırlığı'!N$3*'Ana Gruplar MoM'!O15/100</f>
        <v>7.1285424200107231E-3</v>
      </c>
      <c r="P15" s="6">
        <f>'Ana Gruplar Sepet Ağırlığı'!O$3*'Ana Gruplar MoM'!P15/100</f>
        <v>7.1978240018601952E-2</v>
      </c>
    </row>
    <row r="16" spans="1:16">
      <c r="A16" t="s">
        <v>32</v>
      </c>
      <c r="B16" s="14">
        <v>44986</v>
      </c>
      <c r="C16" s="6">
        <f>'Ana Gruplar Sepet Ağırlığı'!B$3*'Ana Gruplar MoM'!C16/100</f>
        <v>2.2894796011563741</v>
      </c>
      <c r="D16" s="6">
        <f>'Ana Gruplar Sepet Ağırlığı'!C$3*'Ana Gruplar MoM'!D16/100</f>
        <v>0.97593275050401163</v>
      </c>
      <c r="E16" s="6">
        <f>'Ana Gruplar Sepet Ağırlığı'!D$3*'Ana Gruplar MoM'!E16/100</f>
        <v>1.9409182923930124E-3</v>
      </c>
      <c r="F16" s="6">
        <f>'Ana Gruplar Sepet Ağırlığı'!E$3*'Ana Gruplar MoM'!F16/100</f>
        <v>-0.12278693022903252</v>
      </c>
      <c r="G16" s="6">
        <f>'Ana Gruplar Sepet Ağırlığı'!F$3*'Ana Gruplar MoM'!G16/100</f>
        <v>0.32991497753677912</v>
      </c>
      <c r="H16" s="6">
        <f>'Ana Gruplar Sepet Ağırlığı'!G$3*'Ana Gruplar MoM'!H16/100</f>
        <v>0.23535593143145273</v>
      </c>
      <c r="I16" s="6">
        <f>'Ana Gruplar Sepet Ağırlığı'!H$3*'Ana Gruplar MoM'!I16/100</f>
        <v>7.0097302478564633E-2</v>
      </c>
      <c r="J16" s="6">
        <f>'Ana Gruplar Sepet Ağırlığı'!I$3*'Ana Gruplar MoM'!J16/100</f>
        <v>9.3370172418386452E-2</v>
      </c>
      <c r="K16" s="6">
        <f>'Ana Gruplar Sepet Ağırlığı'!J$3*'Ana Gruplar MoM'!K16/100</f>
        <v>1.8326077076912195E-2</v>
      </c>
      <c r="L16" s="6">
        <f>'Ana Gruplar Sepet Ağırlığı'!K$3*'Ana Gruplar MoM'!L16/100</f>
        <v>7.9827993196220137E-2</v>
      </c>
      <c r="M16" s="6">
        <f>'Ana Gruplar Sepet Ağırlığı'!L$3*'Ana Gruplar MoM'!M16/100</f>
        <v>0.10536248063030512</v>
      </c>
      <c r="N16" s="6">
        <f>'Ana Gruplar Sepet Ağırlığı'!M$3*'Ana Gruplar MoM'!N16/100</f>
        <v>0.30099151810568014</v>
      </c>
      <c r="O16" s="6">
        <f>'Ana Gruplar Sepet Ağırlığı'!N$3*'Ana Gruplar MoM'!O16/100</f>
        <v>1.7204024930330608E-3</v>
      </c>
      <c r="P16" s="6">
        <f>'Ana Gruplar Sepet Ağırlığı'!O$3*'Ana Gruplar MoM'!P16/100</f>
        <v>0.14166395666812781</v>
      </c>
    </row>
    <row r="17" spans="1:16">
      <c r="A17" t="s">
        <v>33</v>
      </c>
      <c r="B17" s="13" t="s">
        <v>34</v>
      </c>
      <c r="C17" s="6">
        <f>'Ana Gruplar Sepet Ağırlığı'!B$3*'Ana Gruplar MoM'!C17/100</f>
        <v>2.385507789917662</v>
      </c>
      <c r="D17" s="6">
        <f>'Ana Gruplar Sepet Ağırlığı'!C$3*'Ana Gruplar MoM'!D17/100</f>
        <v>1.0037092861766863</v>
      </c>
      <c r="E17" s="6">
        <f>'Ana Gruplar Sepet Ağırlığı'!D$3*'Ana Gruplar MoM'!E17/100</f>
        <v>4.2908360945728393E-4</v>
      </c>
      <c r="F17" s="6">
        <f>'Ana Gruplar Sepet Ağırlığı'!E$3*'Ana Gruplar MoM'!F17/100</f>
        <v>0.24479363230153325</v>
      </c>
      <c r="G17" s="6">
        <f>'Ana Gruplar Sepet Ağırlığı'!F$3*'Ana Gruplar MoM'!G17/100</f>
        <v>-0.24341206323257039</v>
      </c>
      <c r="H17" s="6">
        <f>'Ana Gruplar Sepet Ağırlığı'!G$3*'Ana Gruplar MoM'!H17/100</f>
        <v>0.13181766476001139</v>
      </c>
      <c r="I17" s="6">
        <f>'Ana Gruplar Sepet Ağırlığı'!H$3*'Ana Gruplar MoM'!I17/100</f>
        <v>8.8465711865579597E-2</v>
      </c>
      <c r="J17" s="6">
        <f>'Ana Gruplar Sepet Ağırlığı'!I$3*'Ana Gruplar MoM'!J17/100</f>
        <v>0.37973862811441528</v>
      </c>
      <c r="K17" s="6">
        <f>'Ana Gruplar Sepet Ağırlığı'!J$3*'Ana Gruplar MoM'!K17/100</f>
        <v>0.22281554663317904</v>
      </c>
      <c r="L17" s="6">
        <f>'Ana Gruplar Sepet Ağırlığı'!K$3*'Ana Gruplar MoM'!L17/100</f>
        <v>3.6841753029520662E-2</v>
      </c>
      <c r="M17" s="6">
        <f>'Ana Gruplar Sepet Ağırlığı'!L$3*'Ana Gruplar MoM'!M17/100</f>
        <v>5.1522805833095819E-2</v>
      </c>
      <c r="N17" s="6">
        <f>'Ana Gruplar Sepet Ağırlığı'!M$3*'Ana Gruplar MoM'!N17/100</f>
        <v>0.33151333912425474</v>
      </c>
      <c r="O17" s="6">
        <f>'Ana Gruplar Sepet Ağırlığı'!N$3*'Ana Gruplar MoM'!O17/100</f>
        <v>5.0712332972571829E-3</v>
      </c>
      <c r="P17" s="6">
        <f>'Ana Gruplar Sepet Ağırlığı'!O$3*'Ana Gruplar MoM'!P17/100</f>
        <v>8.0566677238848652E-2</v>
      </c>
    </row>
    <row r="18" spans="1:16">
      <c r="A18" t="s">
        <v>35</v>
      </c>
      <c r="B18" s="14">
        <v>45047</v>
      </c>
      <c r="C18" s="6">
        <f>'Ana Gruplar Sepet Ağırlığı'!B$3*'Ana Gruplar MoM'!C18/100</f>
        <v>4.3075111442036913E-2</v>
      </c>
      <c r="D18" s="6">
        <f>'Ana Gruplar Sepet Ağırlığı'!C$3*'Ana Gruplar MoM'!D18/100</f>
        <v>0.18054570596244657</v>
      </c>
      <c r="E18" s="6">
        <f>'Ana Gruplar Sepet Ağırlığı'!D$3*'Ana Gruplar MoM'!E18/100</f>
        <v>1.0015211754245926E-2</v>
      </c>
      <c r="F18" s="6">
        <f>'Ana Gruplar Sepet Ağırlığı'!E$3*'Ana Gruplar MoM'!F18/100</f>
        <v>0.63170554649061983</v>
      </c>
      <c r="G18" s="6">
        <f>'Ana Gruplar Sepet Ağırlığı'!F$3*'Ana Gruplar MoM'!G18/100</f>
        <v>-2.2894700853586438</v>
      </c>
      <c r="H18" s="6">
        <f>'Ana Gruplar Sepet Ağırlığı'!G$3*'Ana Gruplar MoM'!H18/100</f>
        <v>8.4801476381444432E-2</v>
      </c>
      <c r="I18" s="6">
        <f>'Ana Gruplar Sepet Ağırlığı'!H$3*'Ana Gruplar MoM'!I18/100</f>
        <v>6.3738169534097056E-2</v>
      </c>
      <c r="J18" s="6">
        <f>'Ana Gruplar Sepet Ağırlığı'!I$3*'Ana Gruplar MoM'!J18/100</f>
        <v>0.28183910613142465</v>
      </c>
      <c r="K18" s="6">
        <f>'Ana Gruplar Sepet Ağırlığı'!J$3*'Ana Gruplar MoM'!K18/100</f>
        <v>6.9460527542220096E-2</v>
      </c>
      <c r="L18" s="6">
        <f>'Ana Gruplar Sepet Ağırlığı'!K$3*'Ana Gruplar MoM'!L18/100</f>
        <v>0.10376245401019514</v>
      </c>
      <c r="M18" s="6">
        <f>'Ana Gruplar Sepet Ağırlığı'!L$3*'Ana Gruplar MoM'!M18/100</f>
        <v>8.5996006579725406E-2</v>
      </c>
      <c r="N18" s="6">
        <f>'Ana Gruplar Sepet Ağırlığı'!M$3*'Ana Gruplar MoM'!N18/100</f>
        <v>0.55497112403090154</v>
      </c>
      <c r="O18" s="6">
        <f>'Ana Gruplar Sepet Ağırlığı'!N$3*'Ana Gruplar MoM'!O18/100</f>
        <v>2.4453005815733592E-2</v>
      </c>
      <c r="P18" s="6">
        <f>'Ana Gruplar Sepet Ağırlığı'!O$3*'Ana Gruplar MoM'!P18/100</f>
        <v>6.1184579777963315E-2</v>
      </c>
    </row>
    <row r="19" spans="1:16">
      <c r="A19" t="s">
        <v>36</v>
      </c>
      <c r="B19" s="13" t="s">
        <v>37</v>
      </c>
      <c r="C19" s="6">
        <f>'Ana Gruplar Sepet Ağırlığı'!B$3*'Ana Gruplar MoM'!C19/100</f>
        <v>3.9204994502774149</v>
      </c>
      <c r="D19" s="6">
        <f>'Ana Gruplar Sepet Ağırlığı'!C$3*'Ana Gruplar MoM'!D19/100</f>
        <v>0.76887679613219617</v>
      </c>
      <c r="E19" s="6">
        <f>'Ana Gruplar Sepet Ağırlığı'!D$3*'Ana Gruplar MoM'!E19/100</f>
        <v>0.39753833751064283</v>
      </c>
      <c r="F19" s="6">
        <f>'Ana Gruplar Sepet Ağırlığı'!E$3*'Ana Gruplar MoM'!F19/100</f>
        <v>9.3027013270247871E-2</v>
      </c>
      <c r="G19" s="6">
        <f>'Ana Gruplar Sepet Ağırlığı'!F$3*'Ana Gruplar MoM'!G19/100</f>
        <v>0.49777367504691905</v>
      </c>
      <c r="H19" s="6">
        <f>'Ana Gruplar Sepet Ağırlığı'!G$3*'Ana Gruplar MoM'!H19/100</f>
        <v>0.22453050337557007</v>
      </c>
      <c r="I19" s="6">
        <f>'Ana Gruplar Sepet Ağırlığı'!H$3*'Ana Gruplar MoM'!I19/100</f>
        <v>4.2658766570571015E-2</v>
      </c>
      <c r="J19" s="6">
        <f>'Ana Gruplar Sepet Ağırlığı'!I$3*'Ana Gruplar MoM'!J19/100</f>
        <v>1.190261966123523</v>
      </c>
      <c r="K19" s="6">
        <f>'Ana Gruplar Sepet Ağırlığı'!J$3*'Ana Gruplar MoM'!K19/100</f>
        <v>0.14352916369805571</v>
      </c>
      <c r="L19" s="6">
        <f>'Ana Gruplar Sepet Ağırlığı'!K$3*'Ana Gruplar MoM'!L19/100</f>
        <v>5.4114577765135508E-2</v>
      </c>
      <c r="M19" s="6">
        <f>'Ana Gruplar Sepet Ağırlığı'!L$3*'Ana Gruplar MoM'!M19/100</f>
        <v>3.8811127394275009E-2</v>
      </c>
      <c r="N19" s="6">
        <f>'Ana Gruplar Sepet Ağırlığı'!M$3*'Ana Gruplar MoM'!N19/100</f>
        <v>0.3379710216077797</v>
      </c>
      <c r="O19" s="6">
        <f>'Ana Gruplar Sepet Ağırlığı'!N$3*'Ana Gruplar MoM'!O19/100</f>
        <v>7.6074243820609391E-3</v>
      </c>
      <c r="P19" s="6">
        <f>'Ana Gruplar Sepet Ağırlığı'!O$3*'Ana Gruplar MoM'!P19/100</f>
        <v>0.1146477647639841</v>
      </c>
    </row>
    <row r="20" spans="1:16">
      <c r="A20" t="s">
        <v>38</v>
      </c>
      <c r="B20" s="13" t="s">
        <v>39</v>
      </c>
      <c r="C20" s="6">
        <f>'Ana Gruplar Sepet Ağırlığı'!B$3*'Ana Gruplar MoM'!C20/100</f>
        <v>9.4888251013655065</v>
      </c>
      <c r="D20" s="6">
        <f>'Ana Gruplar Sepet Ağırlığı'!C$3*'Ana Gruplar MoM'!D20/100</f>
        <v>1.9604488217186284</v>
      </c>
      <c r="E20" s="6">
        <f>'Ana Gruplar Sepet Ağırlığı'!D$3*'Ana Gruplar MoM'!E20/100</f>
        <v>0.39884330515768973</v>
      </c>
      <c r="F20" s="6">
        <f>'Ana Gruplar Sepet Ağırlığı'!E$3*'Ana Gruplar MoM'!F20/100</f>
        <v>0.20427294120626094</v>
      </c>
      <c r="G20" s="6">
        <f>'Ana Gruplar Sepet Ağırlığı'!F$3*'Ana Gruplar MoM'!G20/100</f>
        <v>1.0047081434350902</v>
      </c>
      <c r="H20" s="6">
        <f>'Ana Gruplar Sepet Ağırlığı'!G$3*'Ana Gruplar MoM'!H20/100</f>
        <v>0.76953286068935667</v>
      </c>
      <c r="I20" s="6">
        <f>'Ana Gruplar Sepet Ağırlığı'!H$3*'Ana Gruplar MoM'!I20/100</f>
        <v>0.48058766423394927</v>
      </c>
      <c r="J20" s="6">
        <f>'Ana Gruplar Sepet Ağırlığı'!I$3*'Ana Gruplar MoM'!J20/100</f>
        <v>2.6608045979018042</v>
      </c>
      <c r="K20" s="6">
        <f>'Ana Gruplar Sepet Ağırlığı'!J$3*'Ana Gruplar MoM'!K20/100</f>
        <v>0.26433120983913055</v>
      </c>
      <c r="L20" s="6">
        <f>'Ana Gruplar Sepet Ağırlığı'!K$3*'Ana Gruplar MoM'!L20/100</f>
        <v>0.14159224365631914</v>
      </c>
      <c r="M20" s="6">
        <f>'Ana Gruplar Sepet Ağırlığı'!L$3*'Ana Gruplar MoM'!M20/100</f>
        <v>4.4724223421485236E-2</v>
      </c>
      <c r="N20" s="6">
        <f>'Ana Gruplar Sepet Ağırlığı'!M$3*'Ana Gruplar MoM'!N20/100</f>
        <v>0.93224753638385249</v>
      </c>
      <c r="O20" s="6">
        <f>'Ana Gruplar Sepet Ağırlığı'!N$3*'Ana Gruplar MoM'!O20/100</f>
        <v>2.0084493670847935E-2</v>
      </c>
      <c r="P20" s="6">
        <f>'Ana Gruplar Sepet Ağırlığı'!O$3*'Ana Gruplar MoM'!P20/100</f>
        <v>0.38874291017023116</v>
      </c>
    </row>
    <row r="21" spans="1:16">
      <c r="A21" t="s">
        <v>40</v>
      </c>
      <c r="B21" s="13" t="s">
        <v>41</v>
      </c>
      <c r="C21" s="6">
        <f>'Ana Gruplar Sepet Ağırlığı'!B$3*'Ana Gruplar MoM'!C21/100</f>
        <v>9.0867915651311026</v>
      </c>
      <c r="D21" s="6">
        <f>'Ana Gruplar Sepet Ağırlığı'!C$3*'Ana Gruplar MoM'!D21/100</f>
        <v>2.1557040705696093</v>
      </c>
      <c r="E21" s="6">
        <f>'Ana Gruplar Sepet Ağırlığı'!D$3*'Ana Gruplar MoM'!E21/100</f>
        <v>0.134723287809839</v>
      </c>
      <c r="F21" s="6">
        <f>'Ana Gruplar Sepet Ağırlığı'!E$3*'Ana Gruplar MoM'!F21/100</f>
        <v>0.52922933297904595</v>
      </c>
      <c r="G21" s="6">
        <f>'Ana Gruplar Sepet Ağırlığı'!F$3*'Ana Gruplar MoM'!G21/100</f>
        <v>1.1489396676501895</v>
      </c>
      <c r="H21" s="6">
        <f>'Ana Gruplar Sepet Ağırlığı'!G$3*'Ana Gruplar MoM'!H21/100</f>
        <v>0.80827092058948269</v>
      </c>
      <c r="I21" s="6">
        <f>'Ana Gruplar Sepet Ağırlığı'!H$3*'Ana Gruplar MoM'!I21/100</f>
        <v>0.28186493476162949</v>
      </c>
      <c r="J21" s="6">
        <f>'Ana Gruplar Sepet Ağırlığı'!I$3*'Ana Gruplar MoM'!J21/100</f>
        <v>2.4923171836700333</v>
      </c>
      <c r="K21" s="6">
        <f>'Ana Gruplar Sepet Ağırlığı'!J$3*'Ana Gruplar MoM'!K21/100</f>
        <v>0.21452784587082618</v>
      </c>
      <c r="L21" s="6">
        <f>'Ana Gruplar Sepet Ağırlığı'!K$3*'Ana Gruplar MoM'!L21/100</f>
        <v>0.18162559494475705</v>
      </c>
      <c r="M21" s="6">
        <f>'Ana Gruplar Sepet Ağırlığı'!L$3*'Ana Gruplar MoM'!M21/100</f>
        <v>5.2061030882985089E-2</v>
      </c>
      <c r="N21" s="6">
        <f>'Ana Gruplar Sepet Ağırlığı'!M$3*'Ana Gruplar MoM'!N21/100</f>
        <v>0.55483101708549187</v>
      </c>
      <c r="O21" s="6">
        <f>'Ana Gruplar Sepet Ağırlığı'!N$3*'Ana Gruplar MoM'!O21/100</f>
        <v>4.1351007145787409E-3</v>
      </c>
      <c r="P21" s="6">
        <f>'Ana Gruplar Sepet Ağırlığı'!O$3*'Ana Gruplar MoM'!P21/100</f>
        <v>0.35362436173926048</v>
      </c>
    </row>
    <row r="22" spans="1:16">
      <c r="A22" t="s">
        <v>42</v>
      </c>
      <c r="B22" s="13" t="s">
        <v>43</v>
      </c>
      <c r="C22" s="6">
        <f>'Ana Gruplar Sepet Ağırlığı'!B$3*'Ana Gruplar MoM'!C22/100</f>
        <v>4.7531156133476582</v>
      </c>
      <c r="D22" s="6">
        <f>'Ana Gruplar Sepet Ağırlığı'!C$3*'Ana Gruplar MoM'!D22/100</f>
        <v>0.84327776589570558</v>
      </c>
      <c r="E22" s="6">
        <f>'Ana Gruplar Sepet Ağırlığı'!D$3*'Ana Gruplar MoM'!E22/100</f>
        <v>0.35836085277822638</v>
      </c>
      <c r="F22" s="6">
        <f>'Ana Gruplar Sepet Ağırlığı'!E$3*'Ana Gruplar MoM'!F22/100</f>
        <v>0.16574734820330714</v>
      </c>
      <c r="G22" s="6">
        <f>'Ana Gruplar Sepet Ağırlığı'!F$3*'Ana Gruplar MoM'!G22/100</f>
        <v>0.95798673849792693</v>
      </c>
      <c r="H22" s="6">
        <f>'Ana Gruplar Sepet Ağırlığı'!G$3*'Ana Gruplar MoM'!H22/100</f>
        <v>0.45090438368399482</v>
      </c>
      <c r="I22" s="6">
        <f>'Ana Gruplar Sepet Ağırlığı'!H$3*'Ana Gruplar MoM'!I22/100</f>
        <v>0.11976893112915693</v>
      </c>
      <c r="J22" s="6">
        <f>'Ana Gruplar Sepet Ağırlığı'!I$3*'Ana Gruplar MoM'!J22/100</f>
        <v>0.65982316994991819</v>
      </c>
      <c r="K22" s="6">
        <f>'Ana Gruplar Sepet Ağırlığı'!J$3*'Ana Gruplar MoM'!K22/100</f>
        <v>0.15280497416081265</v>
      </c>
      <c r="L22" s="6">
        <f>'Ana Gruplar Sepet Ağırlığı'!K$3*'Ana Gruplar MoM'!L22/100</f>
        <v>0.11503020235382858</v>
      </c>
      <c r="M22" s="6">
        <f>'Ana Gruplar Sepet Ağırlığı'!L$3*'Ana Gruplar MoM'!M22/100</f>
        <v>0.50614866575012418</v>
      </c>
      <c r="N22" s="6">
        <f>'Ana Gruplar Sepet Ağırlığı'!M$3*'Ana Gruplar MoM'!N22/100</f>
        <v>0.32453223975122514</v>
      </c>
      <c r="O22" s="6">
        <f>'Ana Gruplar Sepet Ağırlığı'!N$3*'Ana Gruplar MoM'!O22/100</f>
        <v>-7.4122823762628031E-3</v>
      </c>
      <c r="P22" s="6">
        <f>'Ana Gruplar Sepet Ağırlığı'!O$3*'Ana Gruplar MoM'!P22/100</f>
        <v>0.18536241899903133</v>
      </c>
    </row>
    <row r="23" spans="1:16">
      <c r="A23" t="s">
        <v>44</v>
      </c>
      <c r="B23" s="13" t="s">
        <v>45</v>
      </c>
      <c r="C23" s="6">
        <f>'Ana Gruplar Sepet Ağırlığı'!B$3*'Ana Gruplar MoM'!C23/100</f>
        <v>3.4339811067112702</v>
      </c>
      <c r="D23" s="6">
        <f>'Ana Gruplar Sepet Ağırlığı'!C$3*'Ana Gruplar MoM'!D23/100</f>
        <v>0.81462971322759903</v>
      </c>
      <c r="E23" s="6">
        <f>'Ana Gruplar Sepet Ağırlığı'!D$3*'Ana Gruplar MoM'!E23/100</f>
        <v>3.3620457041259543E-3</v>
      </c>
      <c r="F23" s="6">
        <f>'Ana Gruplar Sepet Ağırlığı'!E$3*'Ana Gruplar MoM'!F23/100</f>
        <v>0.88061067607282839</v>
      </c>
      <c r="G23" s="6">
        <f>'Ana Gruplar Sepet Ağırlığı'!F$3*'Ana Gruplar MoM'!G23/100</f>
        <v>1.2535387730109926</v>
      </c>
      <c r="H23" s="6">
        <f>'Ana Gruplar Sepet Ağırlığı'!G$3*'Ana Gruplar MoM'!H23/100</f>
        <v>0.22397103102892796</v>
      </c>
      <c r="I23" s="6">
        <f>'Ana Gruplar Sepet Ağırlığı'!H$3*'Ana Gruplar MoM'!I23/100</f>
        <v>9.3321421095237445E-2</v>
      </c>
      <c r="J23" s="6">
        <f>'Ana Gruplar Sepet Ağırlığı'!I$3*'Ana Gruplar MoM'!J23/100</f>
        <v>-2.3814615225968162E-2</v>
      </c>
      <c r="K23" s="6">
        <f>'Ana Gruplar Sepet Ağırlığı'!J$3*'Ana Gruplar MoM'!K23/100</f>
        <v>0.13166889886818928</v>
      </c>
      <c r="L23" s="6">
        <f>'Ana Gruplar Sepet Ağırlığı'!K$3*'Ana Gruplar MoM'!L23/100</f>
        <v>3.2139333124482146E-2</v>
      </c>
      <c r="M23" s="6">
        <f>'Ana Gruplar Sepet Ağırlığı'!L$3*'Ana Gruplar MoM'!M23/100</f>
        <v>4.8330092901801656E-3</v>
      </c>
      <c r="N23" s="6">
        <f>'Ana Gruplar Sepet Ağırlığı'!M$3*'Ana Gruplar MoM'!N23/100</f>
        <v>0.27465686994045602</v>
      </c>
      <c r="O23" s="6">
        <f>'Ana Gruplar Sepet Ağırlığı'!N$3*'Ana Gruplar MoM'!O23/100</f>
        <v>-7.0322818418534013E-4</v>
      </c>
      <c r="P23" s="6">
        <f>'Ana Gruplar Sepet Ağırlığı'!O$3*'Ana Gruplar MoM'!P23/100</f>
        <v>0.14095885035470704</v>
      </c>
    </row>
    <row r="24" spans="1:16">
      <c r="A24" t="s">
        <v>46</v>
      </c>
      <c r="B24" s="13" t="s">
        <v>47</v>
      </c>
      <c r="C24" s="6">
        <f>'Ana Gruplar Sepet Ağırlığı'!B$3*'Ana Gruplar MoM'!C24/100</f>
        <v>3.2810968372048332</v>
      </c>
      <c r="D24" s="6">
        <f>'Ana Gruplar Sepet Ağırlığı'!C$3*'Ana Gruplar MoM'!D24/100</f>
        <v>0.7058860626013147</v>
      </c>
      <c r="E24" s="6">
        <f>'Ana Gruplar Sepet Ağırlığı'!D$3*'Ana Gruplar MoM'!E24/100</f>
        <v>0.32720944924294298</v>
      </c>
      <c r="F24" s="6">
        <f>'Ana Gruplar Sepet Ağırlığı'!E$3*'Ana Gruplar MoM'!F24/100</f>
        <v>-1.9942000214124497E-2</v>
      </c>
      <c r="G24" s="6">
        <f>'Ana Gruplar Sepet Ağırlığı'!F$3*'Ana Gruplar MoM'!G24/100</f>
        <v>1.8559962941967074</v>
      </c>
      <c r="H24" s="6">
        <f>'Ana Gruplar Sepet Ağırlığı'!G$3*'Ana Gruplar MoM'!H24/100</f>
        <v>0.19902243585935855</v>
      </c>
      <c r="I24" s="6">
        <f>'Ana Gruplar Sepet Ağırlığı'!H$3*'Ana Gruplar MoM'!I24/100</f>
        <v>5.2429759998528704E-2</v>
      </c>
      <c r="J24" s="6">
        <f>'Ana Gruplar Sepet Ağırlığı'!I$3*'Ana Gruplar MoM'!J24/100</f>
        <v>3.0940432224135624E-2</v>
      </c>
      <c r="K24" s="6">
        <f>'Ana Gruplar Sepet Ağırlığı'!J$3*'Ana Gruplar MoM'!K24/100</f>
        <v>0.10193359025057833</v>
      </c>
      <c r="L24" s="6">
        <f>'Ana Gruplar Sepet Ağırlığı'!K$3*'Ana Gruplar MoM'!L24/100</f>
        <v>7.3172184425804809E-2</v>
      </c>
      <c r="M24" s="6">
        <f>'Ana Gruplar Sepet Ağırlığı'!L$3*'Ana Gruplar MoM'!M24/100</f>
        <v>1.0337854176283507E-2</v>
      </c>
      <c r="N24" s="6">
        <f>'Ana Gruplar Sepet Ağırlığı'!M$3*'Ana Gruplar MoM'!N24/100</f>
        <v>0.19598024127448122</v>
      </c>
      <c r="O24" s="6">
        <f>'Ana Gruplar Sepet Ağırlığı'!N$3*'Ana Gruplar MoM'!O24/100</f>
        <v>3.4597908001522009E-3</v>
      </c>
      <c r="P24" s="6">
        <f>'Ana Gruplar Sepet Ağırlığı'!O$3*'Ana Gruplar MoM'!P24/100</f>
        <v>0.10451958666298695</v>
      </c>
    </row>
    <row r="25" spans="1:16">
      <c r="A25" t="s">
        <v>48</v>
      </c>
      <c r="B25" s="13" t="s">
        <v>49</v>
      </c>
      <c r="C25" s="6">
        <f>'Ana Gruplar Sepet Ağırlığı'!B$3*'Ana Gruplar MoM'!C25/100</f>
        <v>2.927206976045404</v>
      </c>
      <c r="D25" s="6">
        <f>'Ana Gruplar Sepet Ağırlığı'!C$3*'Ana Gruplar MoM'!D25/100</f>
        <v>1.2235885781795763</v>
      </c>
      <c r="E25" s="6">
        <f>'Ana Gruplar Sepet Ağırlığı'!D$3*'Ana Gruplar MoM'!E25/100</f>
        <v>4.8265681016960375E-4</v>
      </c>
      <c r="F25" s="6">
        <f>'Ana Gruplar Sepet Ağırlığı'!E$3*'Ana Gruplar MoM'!F25/100</f>
        <v>-8.5186879270385651E-2</v>
      </c>
      <c r="G25" s="6">
        <f>'Ana Gruplar Sepet Ağırlığı'!F$3*'Ana Gruplar MoM'!G25/100</f>
        <v>0.82678558746477004</v>
      </c>
      <c r="H25" s="6">
        <f>'Ana Gruplar Sepet Ağırlığı'!G$3*'Ana Gruplar MoM'!H25/100</f>
        <v>0.31499444862580123</v>
      </c>
      <c r="I25" s="6">
        <f>'Ana Gruplar Sepet Ağırlığı'!H$3*'Ana Gruplar MoM'!I25/100</f>
        <v>0.15671442049854264</v>
      </c>
      <c r="J25" s="6">
        <f>'Ana Gruplar Sepet Ağırlığı'!I$3*'Ana Gruplar MoM'!J25/100</f>
        <v>-2.0695358345227111E-2</v>
      </c>
      <c r="K25" s="6">
        <f>'Ana Gruplar Sepet Ağırlığı'!J$3*'Ana Gruplar MoM'!K25/100</f>
        <v>0.19265554244237049</v>
      </c>
      <c r="L25" s="6">
        <f>'Ana Gruplar Sepet Ağırlığı'!K$3*'Ana Gruplar MoM'!L25/100</f>
        <v>4.6315423017472518E-2</v>
      </c>
      <c r="M25" s="6">
        <f>'Ana Gruplar Sepet Ağırlığı'!L$3*'Ana Gruplar MoM'!M25/100</f>
        <v>8.489768419944416E-3</v>
      </c>
      <c r="N25" s="6">
        <f>'Ana Gruplar Sepet Ağırlığı'!M$3*'Ana Gruplar MoM'!N25/100</f>
        <v>0.21987086947059534</v>
      </c>
      <c r="O25" s="6">
        <f>'Ana Gruplar Sepet Ağırlığı'!N$3*'Ana Gruplar MoM'!O25/100</f>
        <v>4.424023510498018E-3</v>
      </c>
      <c r="P25" s="6">
        <f>'Ana Gruplar Sepet Ağırlığı'!O$3*'Ana Gruplar MoM'!P25/100</f>
        <v>0.12276248059504002</v>
      </c>
    </row>
    <row r="26" spans="1:16" s="12" customFormat="1">
      <c r="A26" t="s">
        <v>50</v>
      </c>
      <c r="B26" s="13" t="s">
        <v>51</v>
      </c>
      <c r="C26" s="6">
        <f>'Ana Gruplar Sepet Ağırlığı'!B$4*'Ana Gruplar MoM'!C26/100</f>
        <v>6.7033100906368936</v>
      </c>
      <c r="D26" s="6">
        <f>'Ana Gruplar Sepet Ağırlığı'!C$4*'Ana Gruplar MoM'!D26/100</f>
        <v>1.2963195793773739</v>
      </c>
      <c r="E26" s="6">
        <f>'Ana Gruplar Sepet Ağırlığı'!D$4*'Ana Gruplar MoM'!E26/100</f>
        <v>0.18472789585850172</v>
      </c>
      <c r="F26" s="6">
        <f>'Ana Gruplar Sepet Ağırlığı'!E$4*'Ana Gruplar MoM'!F26/100</f>
        <v>-0.11147076276652884</v>
      </c>
      <c r="G26" s="6">
        <f>'Ana Gruplar Sepet Ağırlığı'!F$4*'Ana Gruplar MoM'!G26/100</f>
        <v>1.0584059675939512</v>
      </c>
      <c r="H26" s="6">
        <f>'Ana Gruplar Sepet Ağırlığı'!G$4*'Ana Gruplar MoM'!H26/100</f>
        <v>0.59182246861773613</v>
      </c>
      <c r="I26" s="6">
        <f>'Ana Gruplar Sepet Ağırlığı'!H$4*'Ana Gruplar MoM'!I26/100</f>
        <v>0.65636540773376839</v>
      </c>
      <c r="J26" s="6">
        <f>'Ana Gruplar Sepet Ağırlığı'!I$4*'Ana Gruplar MoM'!J26/100</f>
        <v>1.2328417470934523</v>
      </c>
      <c r="K26" s="6">
        <f>'Ana Gruplar Sepet Ağırlığı'!J$4*'Ana Gruplar MoM'!K26/100</f>
        <v>0.22214018377906247</v>
      </c>
      <c r="L26" s="6">
        <f>'Ana Gruplar Sepet Ağırlığı'!K$4*'Ana Gruplar MoM'!L26/100</f>
        <v>0.17351032793251633</v>
      </c>
      <c r="M26" s="6">
        <f>'Ana Gruplar Sepet Ağırlığı'!L$4*'Ana Gruplar MoM'!M26/100</f>
        <v>5.6899052960887798E-2</v>
      </c>
      <c r="N26" s="6">
        <f>'Ana Gruplar Sepet Ağırlığı'!M$4*'Ana Gruplar MoM'!N26/100</f>
        <v>0.99479026246993496</v>
      </c>
      <c r="O26" s="6">
        <f>'Ana Gruplar Sepet Ağırlığı'!N$4*'Ana Gruplar MoM'!O26/100</f>
        <v>3.6180078437832129E-2</v>
      </c>
      <c r="P26" s="6">
        <f>'Ana Gruplar Sepet Ağırlığı'!O$4*'Ana Gruplar MoM'!P26/100</f>
        <v>0.31077759816653022</v>
      </c>
    </row>
    <row r="27" spans="1:16">
      <c r="A27" t="s">
        <v>52</v>
      </c>
      <c r="B27" s="13" t="s">
        <v>53</v>
      </c>
      <c r="C27" s="6">
        <f>'Ana Gruplar Sepet Ağırlığı'!B$4*'Ana Gruplar MoM'!C27/100</f>
        <v>4.5291888663510527</v>
      </c>
      <c r="D27" s="6">
        <f>'Ana Gruplar Sepet Ağırlığı'!C$4*'Ana Gruplar MoM'!D27/100</f>
        <v>2.0609301885258056</v>
      </c>
      <c r="E27" s="6">
        <f>'Ana Gruplar Sepet Ağırlığı'!D$4*'Ana Gruplar MoM'!E27/100</f>
        <v>1.84265492104441E-2</v>
      </c>
      <c r="F27" s="6">
        <f>'Ana Gruplar Sepet Ağırlığı'!E$4*'Ana Gruplar MoM'!F27/100</f>
        <v>1.3910654773678316E-2</v>
      </c>
      <c r="G27" s="6">
        <f>'Ana Gruplar Sepet Ağırlığı'!F$4*'Ana Gruplar MoM'!G27/100</f>
        <v>0.48579626744778404</v>
      </c>
      <c r="H27" s="6">
        <f>'Ana Gruplar Sepet Ağırlığı'!G$4*'Ana Gruplar MoM'!H27/100</f>
        <v>0.24203715203007303</v>
      </c>
      <c r="I27" s="6">
        <f>'Ana Gruplar Sepet Ağırlığı'!H$4*'Ana Gruplar MoM'!I27/100</f>
        <v>0.13510532093335556</v>
      </c>
      <c r="J27" s="6">
        <f>'Ana Gruplar Sepet Ağırlığı'!I$4*'Ana Gruplar MoM'!J27/100</f>
        <v>0.4924813115680729</v>
      </c>
      <c r="K27" s="6">
        <f>'Ana Gruplar Sepet Ağırlığı'!J$4*'Ana Gruplar MoM'!K27/100</f>
        <v>0.14779984742824243</v>
      </c>
      <c r="L27" s="6">
        <f>'Ana Gruplar Sepet Ağırlığı'!K$4*'Ana Gruplar MoM'!L27/100</f>
        <v>9.4751573722123297E-2</v>
      </c>
      <c r="M27" s="6">
        <f>'Ana Gruplar Sepet Ağırlığı'!L$4*'Ana Gruplar MoM'!M27/100</f>
        <v>0.22929853533705608</v>
      </c>
      <c r="N27" s="6">
        <f>'Ana Gruplar Sepet Ağırlığı'!M$4*'Ana Gruplar MoM'!N27/100</f>
        <v>0.44380565366986624</v>
      </c>
      <c r="O27" s="6">
        <f>'Ana Gruplar Sepet Ağırlığı'!N$4*'Ana Gruplar MoM'!O27/100</f>
        <v>1.1277156077008623E-2</v>
      </c>
      <c r="P27" s="6">
        <f>'Ana Gruplar Sepet Ağırlığı'!O$4*'Ana Gruplar MoM'!P27/100</f>
        <v>0.14716945416430097</v>
      </c>
    </row>
    <row r="28" spans="1:16">
      <c r="A28" t="s">
        <v>54</v>
      </c>
      <c r="B28" s="14">
        <v>45352</v>
      </c>
      <c r="C28" s="6">
        <f>'Ana Gruplar Sepet Ağırlığı'!B$4*'Ana Gruplar MoM'!C28/100</f>
        <v>3.162670503135101</v>
      </c>
      <c r="D28" s="6">
        <f>'Ana Gruplar Sepet Ağırlığı'!C$4*'Ana Gruplar MoM'!D28/100</f>
        <v>0.85020497893981517</v>
      </c>
      <c r="E28" s="6">
        <f>'Ana Gruplar Sepet Ağırlığı'!D$4*'Ana Gruplar MoM'!E28/100</f>
        <v>-5.6550112706868179E-4</v>
      </c>
      <c r="F28" s="6">
        <f>'Ana Gruplar Sepet Ağırlığı'!E$4*'Ana Gruplar MoM'!F28/100</f>
        <v>0.18335300845263727</v>
      </c>
      <c r="G28" s="6">
        <f>'Ana Gruplar Sepet Ağırlığı'!F$4*'Ana Gruplar MoM'!G28/100</f>
        <v>0.48719442010965447</v>
      </c>
      <c r="H28" s="6">
        <f>'Ana Gruplar Sepet Ağırlığı'!G$4*'Ana Gruplar MoM'!H28/100</f>
        <v>0.26104738334706096</v>
      </c>
      <c r="I28" s="6">
        <f>'Ana Gruplar Sepet Ağırlığı'!H$4*'Ana Gruplar MoM'!I28/100</f>
        <v>5.2814329014179442E-2</v>
      </c>
      <c r="J28" s="6">
        <f>'Ana Gruplar Sepet Ağırlığı'!I$4*'Ana Gruplar MoM'!J28/100</f>
        <v>0.29864670244089064</v>
      </c>
      <c r="K28" s="6">
        <f>'Ana Gruplar Sepet Ağırlığı'!J$4*'Ana Gruplar MoM'!K28/100</f>
        <v>0.21756491943716363</v>
      </c>
      <c r="L28" s="6">
        <f>'Ana Gruplar Sepet Ağırlığı'!K$4*'Ana Gruplar MoM'!L28/100</f>
        <v>9.9293181080842355E-2</v>
      </c>
      <c r="M28" s="6">
        <f>'Ana Gruplar Sepet Ağırlığı'!L$4*'Ana Gruplar MoM'!M28/100</f>
        <v>0.23498768062109907</v>
      </c>
      <c r="N28" s="6">
        <f>'Ana Gruplar Sepet Ağırlığı'!M$4*'Ana Gruplar MoM'!N28/100</f>
        <v>0.32295522959180728</v>
      </c>
      <c r="O28" s="6">
        <f>'Ana Gruplar Sepet Ağırlığı'!N$4*'Ana Gruplar MoM'!O28/100</f>
        <v>8.3813293580754841E-3</v>
      </c>
      <c r="P28" s="6">
        <f>'Ana Gruplar Sepet Ağırlığı'!O$4*'Ana Gruplar MoM'!P28/100</f>
        <v>0.12726940506780196</v>
      </c>
    </row>
    <row r="29" spans="1:16">
      <c r="A29" t="s">
        <v>55</v>
      </c>
      <c r="B29" s="13" t="s">
        <v>56</v>
      </c>
      <c r="C29" s="6">
        <f>'Ana Gruplar Sepet Ağırlığı'!B$4*'Ana Gruplar MoM'!C29/100</f>
        <v>3.1797594790030645</v>
      </c>
      <c r="D29" s="6">
        <f>'Ana Gruplar Sepet Ağırlığı'!C$4*'Ana Gruplar MoM'!D29/100</f>
        <v>0.69485955177146574</v>
      </c>
      <c r="E29" s="6">
        <f>'Ana Gruplar Sepet Ağırlığı'!D$4*'Ana Gruplar MoM'!E29/100</f>
        <v>0.35895194421804627</v>
      </c>
      <c r="F29" s="6">
        <f>'Ana Gruplar Sepet Ağırlığı'!E$4*'Ana Gruplar MoM'!F29/100</f>
        <v>0.31791084093898569</v>
      </c>
      <c r="G29" s="6">
        <f>'Ana Gruplar Sepet Ağırlığı'!F$4*'Ana Gruplar MoM'!G29/100</f>
        <v>0.19782418174173855</v>
      </c>
      <c r="H29" s="6">
        <f>'Ana Gruplar Sepet Ağırlığı'!G$4*'Ana Gruplar MoM'!H29/100</f>
        <v>0.33271423794574234</v>
      </c>
      <c r="I29" s="6">
        <f>'Ana Gruplar Sepet Ağırlığı'!H$4*'Ana Gruplar MoM'!I29/100</f>
        <v>3.8394560317464257E-2</v>
      </c>
      <c r="J29" s="6">
        <f>'Ana Gruplar Sepet Ağırlığı'!I$4*'Ana Gruplar MoM'!J29/100</f>
        <v>0.48500062569839519</v>
      </c>
      <c r="K29" s="6">
        <f>'Ana Gruplar Sepet Ağırlığı'!J$4*'Ana Gruplar MoM'!K29/100</f>
        <v>0.13074931242154286</v>
      </c>
      <c r="L29" s="6">
        <f>'Ana Gruplar Sepet Ağırlığı'!K$4*'Ana Gruplar MoM'!L29/100</f>
        <v>6.106265460873616E-2</v>
      </c>
      <c r="M29" s="6">
        <f>'Ana Gruplar Sepet Ağırlığı'!L$4*'Ana Gruplar MoM'!M29/100</f>
        <v>5.3447458197115702E-2</v>
      </c>
      <c r="N29" s="6">
        <f>'Ana Gruplar Sepet Ağırlığı'!M$4*'Ana Gruplar MoM'!N29/100</f>
        <v>0.38359030862209692</v>
      </c>
      <c r="O29" s="6">
        <f>'Ana Gruplar Sepet Ağırlığı'!N$4*'Ana Gruplar MoM'!O29/100</f>
        <v>1.0477426412579108E-2</v>
      </c>
      <c r="P29" s="6">
        <f>'Ana Gruplar Sepet Ağırlığı'!O$4*'Ana Gruplar MoM'!P29/100</f>
        <v>0.14462944554447232</v>
      </c>
    </row>
    <row r="30" spans="1:16">
      <c r="A30" t="s">
        <v>57</v>
      </c>
      <c r="B30" s="14">
        <v>45413</v>
      </c>
      <c r="C30" s="6">
        <f>'Ana Gruplar Sepet Ağırlığı'!B$4*'Ana Gruplar MoM'!C30/100</f>
        <v>3.3680626639462252</v>
      </c>
      <c r="D30" s="6">
        <f>'Ana Gruplar Sepet Ağırlığı'!C$4*'Ana Gruplar MoM'!D30/100</f>
        <v>0.42236026748911137</v>
      </c>
      <c r="E30" s="6">
        <f>'Ana Gruplar Sepet Ağırlığı'!D$4*'Ana Gruplar MoM'!E30/100</f>
        <v>0.17819051011976192</v>
      </c>
      <c r="F30" s="6">
        <f>'Ana Gruplar Sepet Ağırlığı'!E$4*'Ana Gruplar MoM'!F30/100</f>
        <v>0.6662346630915813</v>
      </c>
      <c r="G30" s="6">
        <f>'Ana Gruplar Sepet Ağırlığı'!F$4*'Ana Gruplar MoM'!G30/100</f>
        <v>1.0064949116706203</v>
      </c>
      <c r="H30" s="6">
        <f>'Ana Gruplar Sepet Ağırlığı'!G$4*'Ana Gruplar MoM'!H30/100</f>
        <v>0.15034568360209208</v>
      </c>
      <c r="I30" s="6">
        <f>'Ana Gruplar Sepet Ağırlığı'!H$4*'Ana Gruplar MoM'!I30/100</f>
        <v>6.7013411872941242E-2</v>
      </c>
      <c r="J30" s="6">
        <f>'Ana Gruplar Sepet Ağırlığı'!I$4*'Ana Gruplar MoM'!J30/100</f>
        <v>0.20006906472923319</v>
      </c>
      <c r="K30" s="6">
        <f>'Ana Gruplar Sepet Ağırlığı'!J$4*'Ana Gruplar MoM'!K30/100</f>
        <v>2.0994004830891075E-2</v>
      </c>
      <c r="L30" s="6">
        <f>'Ana Gruplar Sepet Ağırlığı'!K$4*'Ana Gruplar MoM'!L30/100</f>
        <v>6.6380092302786867E-2</v>
      </c>
      <c r="M30" s="6">
        <f>'Ana Gruplar Sepet Ağırlığı'!L$4*'Ana Gruplar MoM'!M30/100</f>
        <v>0.10112454861901987</v>
      </c>
      <c r="N30" s="6">
        <f>'Ana Gruplar Sepet Ağırlığı'!M$4*'Ana Gruplar MoM'!N30/100</f>
        <v>0.45106740337192713</v>
      </c>
      <c r="O30" s="6">
        <f>'Ana Gruplar Sepet Ağırlığı'!N$4*'Ana Gruplar MoM'!O30/100</f>
        <v>8.0239276631596159E-3</v>
      </c>
      <c r="P30" s="6">
        <f>'Ana Gruplar Sepet Ağırlığı'!O$4*'Ana Gruplar MoM'!P30/100</f>
        <v>6.4596873155092646E-2</v>
      </c>
    </row>
    <row r="31" spans="1:16">
      <c r="A31" t="s">
        <v>58</v>
      </c>
      <c r="B31" s="13" t="s">
        <v>59</v>
      </c>
      <c r="C31" s="6">
        <f>'Ana Gruplar Sepet Ağırlığı'!B$4*'Ana Gruplar MoM'!C31/100</f>
        <v>1.6407751424292181</v>
      </c>
      <c r="D31" s="6">
        <f>'Ana Gruplar Sepet Ağırlığı'!C$4*'Ana Gruplar MoM'!D31/100</f>
        <v>0.44341154680264772</v>
      </c>
      <c r="E31" s="6">
        <f>'Ana Gruplar Sepet Ağırlığı'!D$4*'Ana Gruplar MoM'!E31/100</f>
        <v>2.7579155462664389E-3</v>
      </c>
      <c r="F31" s="6">
        <f>'Ana Gruplar Sepet Ağırlığı'!E$4*'Ana Gruplar MoM'!F31/100</f>
        <v>-4.0079508610827264E-2</v>
      </c>
      <c r="G31" s="6">
        <f>'Ana Gruplar Sepet Ağırlığı'!F$4*'Ana Gruplar MoM'!G31/100</f>
        <v>0.53949275316510092</v>
      </c>
      <c r="H31" s="6">
        <f>'Ana Gruplar Sepet Ağırlığı'!G$4*'Ana Gruplar MoM'!H31/100</f>
        <v>0.13100234564010224</v>
      </c>
      <c r="I31" s="6">
        <f>'Ana Gruplar Sepet Ağırlığı'!H$4*'Ana Gruplar MoM'!I31/100</f>
        <v>6.2667726302034973E-2</v>
      </c>
      <c r="J31" s="6">
        <f>'Ana Gruplar Sepet Ağırlığı'!I$4*'Ana Gruplar MoM'!J31/100</f>
        <v>-2.1916672922078936E-2</v>
      </c>
      <c r="K31" s="6">
        <f>'Ana Gruplar Sepet Ağırlığı'!J$4*'Ana Gruplar MoM'!K31/100</f>
        <v>4.3430552229484727E-2</v>
      </c>
      <c r="L31" s="6">
        <f>'Ana Gruplar Sepet Ağırlığı'!K$4*'Ana Gruplar MoM'!L31/100</f>
        <v>4.7640095788418081E-2</v>
      </c>
      <c r="M31" s="6">
        <f>'Ana Gruplar Sepet Ağırlığı'!L$4*'Ana Gruplar MoM'!M31/100</f>
        <v>6.2392575821699776E-2</v>
      </c>
      <c r="N31" s="6">
        <f>'Ana Gruplar Sepet Ağırlığı'!M$4*'Ana Gruplar MoM'!N31/100</f>
        <v>0.2529256787935536</v>
      </c>
      <c r="O31" s="6">
        <f>'Ana Gruplar Sepet Ağırlığı'!N$4*'Ana Gruplar MoM'!O31/100</f>
        <v>-4.0343951787531057E-3</v>
      </c>
      <c r="P31" s="6">
        <f>'Ana Gruplar Sepet Ağırlığı'!O$4*'Ana Gruplar MoM'!P31/100</f>
        <v>7.1506633420139659E-2</v>
      </c>
    </row>
    <row r="32" spans="1:16">
      <c r="A32" t="s">
        <v>60</v>
      </c>
      <c r="B32" s="13" t="s">
        <v>61</v>
      </c>
      <c r="C32" s="6">
        <f>'Ana Gruplar Sepet Ağırlığı'!B$4*'Ana Gruplar MoM'!C32/100</f>
        <v>3.2255557265692398</v>
      </c>
      <c r="D32" s="6">
        <f>'Ana Gruplar Sepet Ağırlığı'!C$4*'Ana Gruplar MoM'!D32/100</f>
        <v>0.4582674383569813</v>
      </c>
      <c r="E32" s="6">
        <f>'Ana Gruplar Sepet Ağırlığı'!D$4*'Ana Gruplar MoM'!E32/100</f>
        <v>0.21923272301584906</v>
      </c>
      <c r="F32" s="6">
        <f>'Ana Gruplar Sepet Ağırlığı'!E$4*'Ana Gruplar MoM'!F32/100</f>
        <v>-0.17931983786382699</v>
      </c>
      <c r="G32" s="6">
        <f>'Ana Gruplar Sepet Ağırlığı'!F$4*'Ana Gruplar MoM'!G32/100</f>
        <v>1.1490520356186236</v>
      </c>
      <c r="H32" s="6">
        <f>'Ana Gruplar Sepet Ağırlığı'!G$4*'Ana Gruplar MoM'!H32/100</f>
        <v>0.13410693725548334</v>
      </c>
      <c r="I32" s="6">
        <f>'Ana Gruplar Sepet Ağırlığı'!H$4*'Ana Gruplar MoM'!I32/100</f>
        <v>0.13896426058244962</v>
      </c>
      <c r="J32" s="6">
        <f>'Ana Gruplar Sepet Ağırlığı'!I$4*'Ana Gruplar MoM'!J32/100</f>
        <v>0.66056580817425015</v>
      </c>
      <c r="K32" s="6">
        <f>'Ana Gruplar Sepet Ağırlığı'!J$4*'Ana Gruplar MoM'!K32/100</f>
        <v>0.1322016879930836</v>
      </c>
      <c r="L32" s="6">
        <f>'Ana Gruplar Sepet Ağırlığı'!K$4*'Ana Gruplar MoM'!L32/100</f>
        <v>4.4716390733725866E-2</v>
      </c>
      <c r="M32" s="6">
        <f>'Ana Gruplar Sepet Ağırlığı'!L$4*'Ana Gruplar MoM'!M32/100</f>
        <v>2.482433729010142E-2</v>
      </c>
      <c r="N32" s="6">
        <f>'Ana Gruplar Sepet Ağırlığı'!M$4*'Ana Gruplar MoM'!N32/100</f>
        <v>0.27251679077340785</v>
      </c>
      <c r="O32" s="6">
        <f>'Ana Gruplar Sepet Ağırlığı'!N$4*'Ana Gruplar MoM'!O32/100</f>
        <v>1.367166798817814E-2</v>
      </c>
      <c r="P32" s="6">
        <f>'Ana Gruplar Sepet Ağırlığı'!O$4*'Ana Gruplar MoM'!P32/100</f>
        <v>0.11297004570790602</v>
      </c>
    </row>
    <row r="33" spans="1:16">
      <c r="A33" t="s">
        <v>62</v>
      </c>
      <c r="B33" s="13" t="s">
        <v>63</v>
      </c>
      <c r="C33" s="6">
        <f>'Ana Gruplar Sepet Ağırlığı'!B$4*'Ana Gruplar MoM'!C33/100</f>
        <v>2.4744158642855618</v>
      </c>
      <c r="D33" s="6">
        <f>'Ana Gruplar Sepet Ağırlığı'!C$4*'Ana Gruplar MoM'!D33/100</f>
        <v>-0.27467773668396378</v>
      </c>
      <c r="E33" s="6">
        <f>'Ana Gruplar Sepet Ağırlığı'!D$4*'Ana Gruplar MoM'!E33/100</f>
        <v>0.16761735019727336</v>
      </c>
      <c r="F33" s="6">
        <f>'Ana Gruplar Sepet Ağırlığı'!E$4*'Ana Gruplar MoM'!F33/100</f>
        <v>2.4367707418059239E-2</v>
      </c>
      <c r="G33" s="6">
        <f>'Ana Gruplar Sepet Ağırlığı'!F$4*'Ana Gruplar MoM'!G33/100</f>
        <v>1.2106921587702757</v>
      </c>
      <c r="H33" s="6">
        <f>'Ana Gruplar Sepet Ağırlığı'!G$4*'Ana Gruplar MoM'!H33/100</f>
        <v>8.7412960214532653E-2</v>
      </c>
      <c r="I33" s="6">
        <f>'Ana Gruplar Sepet Ağırlığı'!H$4*'Ana Gruplar MoM'!I33/100</f>
        <v>6.2041591935095688E-2</v>
      </c>
      <c r="J33" s="6">
        <f>'Ana Gruplar Sepet Ağırlığı'!I$4*'Ana Gruplar MoM'!J33/100</f>
        <v>0.50973542743476552</v>
      </c>
      <c r="K33" s="6">
        <f>'Ana Gruplar Sepet Ağırlığı'!J$4*'Ana Gruplar MoM'!K33/100</f>
        <v>3.2009907648558551E-2</v>
      </c>
      <c r="L33" s="6">
        <f>'Ana Gruplar Sepet Ağırlığı'!K$4*'Ana Gruplar MoM'!L33/100</f>
        <v>7.2198859354314124E-2</v>
      </c>
      <c r="M33" s="6">
        <f>'Ana Gruplar Sepet Ağırlığı'!L$4*'Ana Gruplar MoM'!M33/100</f>
        <v>0.20373855344942093</v>
      </c>
      <c r="N33" s="6">
        <f>'Ana Gruplar Sepet Ağırlığı'!M$4*'Ana Gruplar MoM'!N33/100</f>
        <v>0.16553798642773174</v>
      </c>
      <c r="O33" s="6">
        <f>'Ana Gruplar Sepet Ağırlığı'!N$4*'Ana Gruplar MoM'!O33/100</f>
        <v>7.2011566179732353E-3</v>
      </c>
      <c r="P33" s="6">
        <f>'Ana Gruplar Sepet Ağırlığı'!O$4*'Ana Gruplar MoM'!P33/100</f>
        <v>8.0795701569490661E-2</v>
      </c>
    </row>
    <row r="34" spans="1:16">
      <c r="A34" t="s">
        <v>64</v>
      </c>
      <c r="B34" s="13" t="s">
        <v>65</v>
      </c>
      <c r="C34" s="6">
        <f>'Ana Gruplar Sepet Ağırlığı'!B$4*'Ana Gruplar MoM'!C34/100</f>
        <v>2.9681983034974162</v>
      </c>
      <c r="D34" s="6">
        <f>'Ana Gruplar Sepet Ağırlığı'!C$4*'Ana Gruplar MoM'!D34/100</f>
        <v>0.62067686603704508</v>
      </c>
      <c r="E34" s="6">
        <f>'Ana Gruplar Sepet Ağırlığı'!D$4*'Ana Gruplar MoM'!E34/100</f>
        <v>0.15629513013151641</v>
      </c>
      <c r="F34" s="6">
        <f>'Ana Gruplar Sepet Ağırlığı'!E$4*'Ana Gruplar MoM'!F34/100</f>
        <v>0.25223156908162364</v>
      </c>
      <c r="G34" s="6">
        <f>'Ana Gruplar Sepet Ağırlığı'!F$4*'Ana Gruplar MoM'!G34/100</f>
        <v>0.54919680253745407</v>
      </c>
      <c r="H34" s="6">
        <f>'Ana Gruplar Sepet Ağırlığı'!G$4*'Ana Gruplar MoM'!H34/100</f>
        <v>0.15944308147419645</v>
      </c>
      <c r="I34" s="6">
        <f>'Ana Gruplar Sepet Ağırlığı'!H$4*'Ana Gruplar MoM'!I34/100</f>
        <v>5.5982358963896202E-2</v>
      </c>
      <c r="J34" s="6">
        <f>'Ana Gruplar Sepet Ağırlığı'!I$4*'Ana Gruplar MoM'!J34/100</f>
        <v>0.42325024106067238</v>
      </c>
      <c r="K34" s="6">
        <f>'Ana Gruplar Sepet Ağırlığı'!J$4*'Ana Gruplar MoM'!K34/100</f>
        <v>-9.3583011941305288E-3</v>
      </c>
      <c r="L34" s="6">
        <f>'Ana Gruplar Sepet Ağırlığı'!K$4*'Ana Gruplar MoM'!L34/100</f>
        <v>5.5892475954131757E-2</v>
      </c>
      <c r="M34" s="6">
        <f>'Ana Gruplar Sepet Ağırlığı'!L$4*'Ana Gruplar MoM'!M34/100</f>
        <v>0.25534287210690176</v>
      </c>
      <c r="N34" s="6">
        <f>'Ana Gruplar Sepet Ağırlığı'!M$4*'Ana Gruplar MoM'!N34/100</f>
        <v>0.22258273048812302</v>
      </c>
      <c r="O34" s="6">
        <f>'Ana Gruplar Sepet Ağırlığı'!N$4*'Ana Gruplar MoM'!O34/100</f>
        <v>5.5049744791575107E-3</v>
      </c>
      <c r="P34" s="6">
        <f>'Ana Gruplar Sepet Ağırlığı'!O$4*'Ana Gruplar MoM'!P34/100</f>
        <v>0.13443366074741483</v>
      </c>
    </row>
    <row r="35" spans="1:16">
      <c r="A35" t="s">
        <v>66</v>
      </c>
      <c r="B35" s="13" t="s">
        <v>67</v>
      </c>
      <c r="C35" s="6">
        <f>'Ana Gruplar Sepet Ağırlığı'!B$4*'Ana Gruplar MoM'!C35/100</f>
        <v>2.8798649791462521</v>
      </c>
      <c r="D35" s="6">
        <f>'Ana Gruplar Sepet Ağırlığı'!C$4*'Ana Gruplar MoM'!D35/100</f>
        <v>1.0804539506813824</v>
      </c>
      <c r="E35" s="6">
        <f>'Ana Gruplar Sepet Ağırlığı'!D$4*'Ana Gruplar MoM'!E35/100</f>
        <v>-1.5013009205891161E-3</v>
      </c>
      <c r="F35" s="6">
        <f>'Ana Gruplar Sepet Ağırlığı'!E$4*'Ana Gruplar MoM'!F35/100</f>
        <v>0.99370933268068373</v>
      </c>
      <c r="G35" s="6">
        <f>'Ana Gruplar Sepet Ağırlığı'!F$4*'Ana Gruplar MoM'!G35/100</f>
        <v>0.41713814376127867</v>
      </c>
      <c r="H35" s="6">
        <f>'Ana Gruplar Sepet Ağırlığı'!G$4*'Ana Gruplar MoM'!H35/100</f>
        <v>0.14652696886824951</v>
      </c>
      <c r="I35" s="6">
        <f>'Ana Gruplar Sepet Ağırlığı'!H$4*'Ana Gruplar MoM'!I35/100</f>
        <v>0.10688519121016241</v>
      </c>
      <c r="J35" s="6">
        <f>'Ana Gruplar Sepet Ağırlığı'!I$4*'Ana Gruplar MoM'!J35/100</f>
        <v>-9.171432444066184E-2</v>
      </c>
      <c r="K35" s="6">
        <f>'Ana Gruplar Sepet Ağırlığı'!J$4*'Ana Gruplar MoM'!K35/100</f>
        <v>0.13326931198747144</v>
      </c>
      <c r="L35" s="6">
        <f>'Ana Gruplar Sepet Ağırlığı'!K$4*'Ana Gruplar MoM'!L35/100</f>
        <v>2.5347999116527549E-3</v>
      </c>
      <c r="M35" s="6">
        <f>'Ana Gruplar Sepet Ağırlığı'!L$4*'Ana Gruplar MoM'!M35/100</f>
        <v>5.8648230721092135E-3</v>
      </c>
      <c r="N35" s="6">
        <f>'Ana Gruplar Sepet Ağırlığı'!M$4*'Ana Gruplar MoM'!N35/100</f>
        <v>0.1176060493292105</v>
      </c>
      <c r="O35" s="6">
        <f>'Ana Gruplar Sepet Ağırlığı'!N$4*'Ana Gruplar MoM'!O35/100</f>
        <v>5.936581070616175E-3</v>
      </c>
      <c r="P35" s="6">
        <f>'Ana Gruplar Sepet Ağırlığı'!O$4*'Ana Gruplar MoM'!P35/100</f>
        <v>8.4854513293323178E-2</v>
      </c>
    </row>
    <row r="36" spans="1:16">
      <c r="A36" t="s">
        <v>68</v>
      </c>
      <c r="B36" s="13" t="s">
        <v>69</v>
      </c>
      <c r="C36" s="6">
        <f>'Ana Gruplar Sepet Ağırlığı'!B$4*'Ana Gruplar MoM'!C36/100</f>
        <v>2.2440178971041109</v>
      </c>
      <c r="D36" s="6">
        <f>'Ana Gruplar Sepet Ağırlığı'!C$4*'Ana Gruplar MoM'!D36/100</f>
        <v>1.274930213565473</v>
      </c>
      <c r="E36" s="6">
        <f>'Ana Gruplar Sepet Ağırlığı'!D$4*'Ana Gruplar MoM'!E36/100</f>
        <v>-1.5929575432597418E-3</v>
      </c>
      <c r="F36" s="6">
        <f>'Ana Gruplar Sepet Ağırlığı'!E$4*'Ana Gruplar MoM'!F36/100</f>
        <v>-1.7634621092270118E-2</v>
      </c>
      <c r="G36" s="6">
        <f>'Ana Gruplar Sepet Ağırlığı'!F$4*'Ana Gruplar MoM'!G36/100</f>
        <v>0.34183997905196228</v>
      </c>
      <c r="H36" s="6">
        <f>'Ana Gruplar Sepet Ağırlığı'!G$4*'Ana Gruplar MoM'!H36/100</f>
        <v>0.22709515980173831</v>
      </c>
      <c r="I36" s="6">
        <f>'Ana Gruplar Sepet Ağırlığı'!H$4*'Ana Gruplar MoM'!I36/100</f>
        <v>9.9784946755747034E-2</v>
      </c>
      <c r="J36" s="6">
        <f>'Ana Gruplar Sepet Ağırlığı'!I$4*'Ana Gruplar MoM'!J36/100</f>
        <v>5.0041587570250921E-2</v>
      </c>
      <c r="K36" s="6">
        <f>'Ana Gruplar Sepet Ağırlığı'!J$4*'Ana Gruplar MoM'!K36/100</f>
        <v>9.0167335878551053E-2</v>
      </c>
      <c r="L36" s="6">
        <f>'Ana Gruplar Sepet Ağırlığı'!K$4*'Ana Gruplar MoM'!L36/100</f>
        <v>5.1515927888793361E-2</v>
      </c>
      <c r="M36" s="6">
        <f>'Ana Gruplar Sepet Ağırlığı'!L$4*'Ana Gruplar MoM'!M36/100</f>
        <v>1.6846426603269585E-4</v>
      </c>
      <c r="N36" s="6">
        <f>'Ana Gruplar Sepet Ağırlığı'!M$4*'Ana Gruplar MoM'!N36/100</f>
        <v>6.4799400006468666E-2</v>
      </c>
      <c r="O36" s="6">
        <f>'Ana Gruplar Sepet Ağırlığı'!N$4*'Ana Gruplar MoM'!O36/100</f>
        <v>6.5618416016832272E-3</v>
      </c>
      <c r="P36" s="6">
        <f>'Ana Gruplar Sepet Ağırlığı'!O$4*'Ana Gruplar MoM'!P36/100</f>
        <v>6.4057671871413868E-2</v>
      </c>
    </row>
    <row r="37" spans="1:16">
      <c r="A37" t="s">
        <v>70</v>
      </c>
      <c r="B37" s="13" t="s">
        <v>71</v>
      </c>
      <c r="C37" s="6">
        <f>'Ana Gruplar Sepet Ağırlığı'!B$4*'Ana Gruplar MoM'!C37/100</f>
        <v>1.0281383524650911</v>
      </c>
      <c r="D37" s="6">
        <f>'Ana Gruplar Sepet Ağırlığı'!C$4*'Ana Gruplar MoM'!D37/100</f>
        <v>0.32270407051592204</v>
      </c>
      <c r="E37" s="6">
        <f>'Ana Gruplar Sepet Ağırlığı'!D$4*'Ana Gruplar MoM'!E37/100</f>
        <v>-7.2853948882557252E-4</v>
      </c>
      <c r="F37" s="6">
        <f>'Ana Gruplar Sepet Ağırlığı'!E$4*'Ana Gruplar MoM'!F37/100</f>
        <v>-4.6651789101956755E-2</v>
      </c>
      <c r="G37" s="6">
        <f>'Ana Gruplar Sepet Ağırlığı'!F$4*'Ana Gruplar MoM'!G37/100</f>
        <v>0.24338536174589098</v>
      </c>
      <c r="H37" s="6">
        <f>'Ana Gruplar Sepet Ağırlığı'!G$4*'Ana Gruplar MoM'!H37/100</f>
        <v>0.22460686791353118</v>
      </c>
      <c r="I37" s="6">
        <f>'Ana Gruplar Sepet Ağırlığı'!H$4*'Ana Gruplar MoM'!I37/100</f>
        <v>3.2569303456232879E-2</v>
      </c>
      <c r="J37" s="6">
        <f>'Ana Gruplar Sepet Ağırlığı'!I$4*'Ana Gruplar MoM'!J37/100</f>
        <v>-7.3262299092396246E-2</v>
      </c>
      <c r="K37" s="6">
        <f>'Ana Gruplar Sepet Ağırlığı'!J$4*'Ana Gruplar MoM'!K37/100</f>
        <v>7.8640550769986953E-2</v>
      </c>
      <c r="L37" s="6">
        <f>'Ana Gruplar Sepet Ağırlığı'!K$4*'Ana Gruplar MoM'!L37/100</f>
        <v>2.9994061726893853E-2</v>
      </c>
      <c r="M37" s="6">
        <f>'Ana Gruplar Sepet Ağırlığı'!L$4*'Ana Gruplar MoM'!M37/100</f>
        <v>1.1719675283695646E-3</v>
      </c>
      <c r="N37" s="6">
        <f>'Ana Gruplar Sepet Ağırlığı'!M$4*'Ana Gruplar MoM'!N37/100</f>
        <v>0.1107526142651257</v>
      </c>
      <c r="O37" s="6">
        <f>'Ana Gruplar Sepet Ağırlığı'!N$4*'Ana Gruplar MoM'!O37/100</f>
        <v>8.070232732495089E-3</v>
      </c>
      <c r="P37" s="6">
        <f>'Ana Gruplar Sepet Ağırlığı'!O$4*'Ana Gruplar MoM'!P37/100</f>
        <v>5.8275579106914444E-2</v>
      </c>
    </row>
    <row r="38" spans="1:16" s="12" customFormat="1">
      <c r="A38" t="s">
        <v>72</v>
      </c>
      <c r="B38" s="13" t="s">
        <v>73</v>
      </c>
      <c r="C38" s="6">
        <f>'Ana Gruplar Sepet Ağırlığı'!B$5*'Ana Gruplar MoM'!C38/100</f>
        <v>5.0325008819378514</v>
      </c>
      <c r="D38" s="6">
        <f>'Ana Gruplar Sepet Ağırlığı'!C$5*'Ana Gruplar MoM'!D38/100</f>
        <v>0.96272236718040627</v>
      </c>
      <c r="E38" s="6">
        <f>'Ana Gruplar Sepet Ağırlığı'!D$5*'Ana Gruplar MoM'!E38/100</f>
        <v>3.600370629571735E-2</v>
      </c>
      <c r="F38" s="6">
        <f>'Ana Gruplar Sepet Ağırlığı'!E$5*'Ana Gruplar MoM'!F38/100</f>
        <v>-0.37012757772006166</v>
      </c>
      <c r="G38" s="6">
        <f>'Ana Gruplar Sepet Ağırlığı'!F$5*'Ana Gruplar MoM'!G38/100</f>
        <v>1.1192419773428464</v>
      </c>
      <c r="H38" s="6">
        <f>'Ana Gruplar Sepet Ağırlığı'!G$5*'Ana Gruplar MoM'!H38/100</f>
        <v>0.35803366277953896</v>
      </c>
      <c r="I38" s="6">
        <f>'Ana Gruplar Sepet Ağırlığı'!H$5*'Ana Gruplar MoM'!I38/100</f>
        <v>0.96341473534086675</v>
      </c>
      <c r="J38" s="6">
        <f>'Ana Gruplar Sepet Ağırlığı'!I$5*'Ana Gruplar MoM'!J38/100</f>
        <v>0.72257489417937382</v>
      </c>
      <c r="K38" s="6">
        <f>'Ana Gruplar Sepet Ağırlığı'!J$5*'Ana Gruplar MoM'!K38/100</f>
        <v>0.12704083880472772</v>
      </c>
      <c r="L38" s="6">
        <f>'Ana Gruplar Sepet Ağırlığı'!K$5*'Ana Gruplar MoM'!L38/100</f>
        <v>0.14107942893552841</v>
      </c>
      <c r="M38" s="6">
        <f>'Ana Gruplar Sepet Ağırlığı'!L$5*'Ana Gruplar MoM'!M38/100</f>
        <v>0.1759386924823152</v>
      </c>
      <c r="N38" s="6">
        <f>'Ana Gruplar Sepet Ağırlığı'!M$5*'Ana Gruplar MoM'!N38/100</f>
        <v>0.54024805580890745</v>
      </c>
      <c r="O38" s="6">
        <f>'Ana Gruplar Sepet Ağırlığı'!N$5*'Ana Gruplar MoM'!O38/100</f>
        <v>2.2640524918455564E-2</v>
      </c>
      <c r="P38" s="6">
        <f>'Ana Gruplar Sepet Ağırlığı'!O$5*'Ana Gruplar MoM'!P38/100</f>
        <v>0.23368982812378797</v>
      </c>
    </row>
    <row r="39" spans="1:16">
      <c r="A39" t="s">
        <v>74</v>
      </c>
      <c r="B39" s="13" t="s">
        <v>75</v>
      </c>
      <c r="C39" s="6">
        <f>'Ana Gruplar Sepet Ağırlığı'!B$5*'Ana Gruplar MoM'!C39/100</f>
        <v>2.2733324127917731</v>
      </c>
      <c r="D39" s="6">
        <f>'Ana Gruplar Sepet Ağırlığı'!C$5*'Ana Gruplar MoM'!D39/100</f>
        <v>0.7915559832629846</v>
      </c>
      <c r="E39" s="6">
        <f>'Ana Gruplar Sepet Ağırlığı'!D$5*'Ana Gruplar MoM'!E39/100</f>
        <v>-4.3132516082468298E-4</v>
      </c>
      <c r="F39" s="6">
        <f>'Ana Gruplar Sepet Ağırlığı'!E$5*'Ana Gruplar MoM'!F39/100</f>
        <v>-0.36202941013865392</v>
      </c>
      <c r="G39" s="6">
        <f>'Ana Gruplar Sepet Ağırlığı'!F$5*'Ana Gruplar MoM'!G39/100</f>
        <v>0.69826546426181924</v>
      </c>
      <c r="H39" s="6">
        <f>'Ana Gruplar Sepet Ağırlığı'!G$5*'Ana Gruplar MoM'!H39/100</f>
        <v>0.12862822122894199</v>
      </c>
      <c r="I39" s="6">
        <f>'Ana Gruplar Sepet Ağırlığı'!H$5*'Ana Gruplar MoM'!I39/100</f>
        <v>-0.17921235030757526</v>
      </c>
      <c r="J39" s="6">
        <f>'Ana Gruplar Sepet Ağırlığı'!I$5*'Ana Gruplar MoM'!J39/100</f>
        <v>0.46595999700191976</v>
      </c>
      <c r="K39" s="6">
        <f>'Ana Gruplar Sepet Ağırlığı'!J$5*'Ana Gruplar MoM'!K39/100</f>
        <v>8.6926889706214108E-2</v>
      </c>
      <c r="L39" s="6">
        <f>'Ana Gruplar Sepet Ağırlığı'!K$5*'Ana Gruplar MoM'!L39/100</f>
        <v>2.7246460425031866E-3</v>
      </c>
      <c r="M39" s="6">
        <f>'Ana Gruplar Sepet Ağırlığı'!L$5*'Ana Gruplar MoM'!M39/100</f>
        <v>0.2289066347488645</v>
      </c>
      <c r="N39" s="6">
        <f>'Ana Gruplar Sepet Ağırlığı'!M$5*'Ana Gruplar MoM'!N39/100</f>
        <v>0.2591280357631785</v>
      </c>
      <c r="O39" s="6">
        <f>'Ana Gruplar Sepet Ağırlığı'!N$5*'Ana Gruplar MoM'!O39/100</f>
        <v>9.3582148572110817E-3</v>
      </c>
      <c r="P39" s="6">
        <f>'Ana Gruplar Sepet Ağırlığı'!O$5*'Ana Gruplar MoM'!P39/100</f>
        <v>0.12706808643653975</v>
      </c>
    </row>
    <row r="40" spans="1:16">
      <c r="A40" t="s">
        <v>76</v>
      </c>
      <c r="B40" s="14">
        <v>45717</v>
      </c>
      <c r="C40" s="6">
        <f>'Ana Gruplar Sepet Ağırlığı'!B$5*'Ana Gruplar MoM'!C40/100</f>
        <v>2.4599906592162708</v>
      </c>
      <c r="D40" s="6">
        <f>'Ana Gruplar Sepet Ağırlığı'!C$5*'Ana Gruplar MoM'!D40/100</f>
        <v>1.2324570681259821</v>
      </c>
      <c r="E40" s="6">
        <f>'Ana Gruplar Sepet Ağırlığı'!D$5*'Ana Gruplar MoM'!E40/100</f>
        <v>0.3506948897188078</v>
      </c>
      <c r="F40" s="6">
        <f>'Ana Gruplar Sepet Ağırlığı'!E$5*'Ana Gruplar MoM'!F40/100</f>
        <v>-0.1772054251098481</v>
      </c>
      <c r="G40" s="6">
        <f>'Ana Gruplar Sepet Ağırlığı'!F$5*'Ana Gruplar MoM'!G40/100</f>
        <v>0.32120246427318477</v>
      </c>
      <c r="H40" s="6">
        <f>'Ana Gruplar Sepet Ağırlığı'!G$5*'Ana Gruplar MoM'!H40/100</f>
        <v>0.17556596087315959</v>
      </c>
      <c r="I40" s="6">
        <f>'Ana Gruplar Sepet Ağırlığı'!H$5*'Ana Gruplar MoM'!I40/100</f>
        <v>2.8946229835666658E-2</v>
      </c>
      <c r="J40" s="6">
        <f>'Ana Gruplar Sepet Ağırlığı'!I$5*'Ana Gruplar MoM'!J40/100</f>
        <v>3.8710393403702706E-2</v>
      </c>
      <c r="K40" s="6">
        <f>'Ana Gruplar Sepet Ağırlığı'!J$5*'Ana Gruplar MoM'!K40/100</f>
        <v>6.6521650385395785E-3</v>
      </c>
      <c r="L40" s="6">
        <f>'Ana Gruplar Sepet Ağırlığı'!K$5*'Ana Gruplar MoM'!L40/100</f>
        <v>7.8498255813975001E-2</v>
      </c>
      <c r="M40" s="6">
        <f>'Ana Gruplar Sepet Ağırlığı'!L$5*'Ana Gruplar MoM'!M40/100</f>
        <v>0.10795317403102121</v>
      </c>
      <c r="N40" s="6">
        <f>'Ana Gruplar Sepet Ağırlığı'!M$5*'Ana Gruplar MoM'!N40/100</f>
        <v>0.17869355695527087</v>
      </c>
      <c r="O40" s="6">
        <f>'Ana Gruplar Sepet Ağırlığı'!N$5*'Ana Gruplar MoM'!O40/100</f>
        <v>-1.8437721788846458E-3</v>
      </c>
      <c r="P40" s="6">
        <f>'Ana Gruplar Sepet Ağırlığı'!O$5*'Ana Gruplar MoM'!P40/100</f>
        <v>8.3631840603858421E-2</v>
      </c>
    </row>
    <row r="41" spans="1:16">
      <c r="A41" t="s">
        <v>77</v>
      </c>
      <c r="B41" s="13" t="s">
        <v>78</v>
      </c>
      <c r="C41" s="6">
        <f>'Ana Gruplar Sepet Ağırlığı'!B$5*'Ana Gruplar MoM'!C41/100</f>
        <v>2.9965926501341444</v>
      </c>
      <c r="D41" s="6">
        <f>'Ana Gruplar Sepet Ağırlığı'!C$5*'Ana Gruplar MoM'!D41/100</f>
        <v>0.50200965971442635</v>
      </c>
      <c r="E41" s="6">
        <f>'Ana Gruplar Sepet Ağırlığı'!D$5*'Ana Gruplar MoM'!E41/100</f>
        <v>-2.2001036012469413E-3</v>
      </c>
      <c r="F41" s="6">
        <f>'Ana Gruplar Sepet Ağırlığı'!E$5*'Ana Gruplar MoM'!F41/100</f>
        <v>0.46520360423024426</v>
      </c>
      <c r="G41" s="6">
        <f>'Ana Gruplar Sepet Ağırlığı'!F$5*'Ana Gruplar MoM'!G41/100</f>
        <v>0.70957888499402288</v>
      </c>
      <c r="H41" s="6">
        <f>'Ana Gruplar Sepet Ağırlığı'!G$5*'Ana Gruplar MoM'!H41/100</f>
        <v>0.20138235080107594</v>
      </c>
      <c r="I41" s="6">
        <f>'Ana Gruplar Sepet Ağırlığı'!H$5*'Ana Gruplar MoM'!I41/100</f>
        <v>4.1780370617822103E-2</v>
      </c>
      <c r="J41" s="6">
        <f>'Ana Gruplar Sepet Ağırlığı'!I$5*'Ana Gruplar MoM'!J41/100</f>
        <v>0.58070762056160219</v>
      </c>
      <c r="K41" s="6">
        <f>'Ana Gruplar Sepet Ağırlığı'!J$5*'Ana Gruplar MoM'!K41/100</f>
        <v>4.0658421237790024E-2</v>
      </c>
      <c r="L41" s="6">
        <f>'Ana Gruplar Sepet Ağırlığı'!K$5*'Ana Gruplar MoM'!L41/100</f>
        <v>3.9029575362457651E-2</v>
      </c>
      <c r="M41" s="6">
        <f>'Ana Gruplar Sepet Ağırlığı'!L$5*'Ana Gruplar MoM'!M41/100</f>
        <v>5.2527077138435935E-2</v>
      </c>
      <c r="N41" s="6">
        <f>'Ana Gruplar Sepet Ağırlığı'!M$5*'Ana Gruplar MoM'!N41/100</f>
        <v>0.29853967963146394</v>
      </c>
      <c r="O41" s="6">
        <f>'Ana Gruplar Sepet Ağırlığı'!N$5*'Ana Gruplar MoM'!O41/100</f>
        <v>8.211177011818456E-3</v>
      </c>
      <c r="P41" s="6">
        <f>'Ana Gruplar Sepet Ağırlığı'!O$5*'Ana Gruplar MoM'!P41/100</f>
        <v>0.11038488672515433</v>
      </c>
    </row>
    <row r="42" spans="1:16">
      <c r="A42" t="s">
        <v>79</v>
      </c>
      <c r="B42" s="14">
        <v>45778</v>
      </c>
      <c r="C42" s="6">
        <f>'Ana Gruplar Sepet Ağırlığı'!B$5*'Ana Gruplar MoM'!C42/100</f>
        <v>1.5283093988736061</v>
      </c>
      <c r="D42" s="6">
        <f>'Ana Gruplar Sepet Ağırlığı'!C$5*'Ana Gruplar MoM'!D42/100</f>
        <v>-0.17758032576344043</v>
      </c>
      <c r="E42" s="6">
        <f>'Ana Gruplar Sepet Ağırlığı'!D$5*'Ana Gruplar MoM'!E42/100</f>
        <v>2.255371212264701E-3</v>
      </c>
      <c r="F42" s="6">
        <f>'Ana Gruplar Sepet Ağırlığı'!E$5*'Ana Gruplar MoM'!F42/100</f>
        <v>0.49910400864740706</v>
      </c>
      <c r="G42" s="6">
        <f>'Ana Gruplar Sepet Ağırlığı'!F$5*'Ana Gruplar MoM'!G42/100</f>
        <v>0.45660752314681985</v>
      </c>
      <c r="H42" s="6">
        <f>'Ana Gruplar Sepet Ağırlığı'!G$5*'Ana Gruplar MoM'!H42/100</f>
        <v>9.1825598226322469E-2</v>
      </c>
      <c r="I42" s="6">
        <f>'Ana Gruplar Sepet Ağırlığı'!H$5*'Ana Gruplar MoM'!I42/100</f>
        <v>1.9031257962260597E-2</v>
      </c>
      <c r="J42" s="6">
        <f>'Ana Gruplar Sepet Ağırlığı'!I$5*'Ana Gruplar MoM'!J42/100</f>
        <v>0.40731050921619377</v>
      </c>
      <c r="K42" s="6">
        <f>'Ana Gruplar Sepet Ağırlığı'!J$5*'Ana Gruplar MoM'!K42/100</f>
        <v>-2.4380063477440806E-2</v>
      </c>
      <c r="L42" s="6">
        <f>'Ana Gruplar Sepet Ağırlığı'!K$5*'Ana Gruplar MoM'!L42/100</f>
        <v>6.1402212712624804E-2</v>
      </c>
      <c r="M42" s="6">
        <f>'Ana Gruplar Sepet Ağırlığı'!L$5*'Ana Gruplar MoM'!M42/100</f>
        <v>2.7422344207421685E-2</v>
      </c>
      <c r="N42" s="6">
        <f>'Ana Gruplar Sepet Ağırlığı'!M$5*'Ana Gruplar MoM'!N42/100</f>
        <v>0.1523010162865121</v>
      </c>
      <c r="O42" s="6">
        <f>'Ana Gruplar Sepet Ağırlığı'!N$5*'Ana Gruplar MoM'!O42/100</f>
        <v>5.2751191260526796E-3</v>
      </c>
      <c r="P42" s="6">
        <f>'Ana Gruplar Sepet Ağırlığı'!O$5*'Ana Gruplar MoM'!P42/100</f>
        <v>6.6326729181399285E-2</v>
      </c>
    </row>
    <row r="43" spans="1:16">
      <c r="A43" t="s">
        <v>80</v>
      </c>
      <c r="B43" s="13" t="s">
        <v>81</v>
      </c>
      <c r="C43" s="6">
        <f>'Ana Gruplar Sepet Ağırlığı'!B$5*'Ana Gruplar MoM'!C43/100</f>
        <v>1.3732555402043769</v>
      </c>
      <c r="D43" s="6">
        <f>'Ana Gruplar Sepet Ağırlığı'!C$5*'Ana Gruplar MoM'!D43/100</f>
        <v>-6.7112617601468361E-2</v>
      </c>
      <c r="E43" s="6">
        <f>'Ana Gruplar Sepet Ağırlığı'!D$5*'Ana Gruplar MoM'!E43/100</f>
        <v>5.0155249345790846E-3</v>
      </c>
      <c r="F43" s="6">
        <f>'Ana Gruplar Sepet Ağırlığı'!E$5*'Ana Gruplar MoM'!F43/100</f>
        <v>-1.9216476107614733E-2</v>
      </c>
      <c r="G43" s="6">
        <f>'Ana Gruplar Sepet Ağırlığı'!F$5*'Ana Gruplar MoM'!G43/100</f>
        <v>0.39916689743703904</v>
      </c>
      <c r="H43" s="6">
        <f>'Ana Gruplar Sepet Ağırlığı'!G$5*'Ana Gruplar MoM'!H43/100</f>
        <v>0.15332203695459828</v>
      </c>
      <c r="I43" s="6">
        <f>'Ana Gruplar Sepet Ağırlığı'!H$5*'Ana Gruplar MoM'!I43/100</f>
        <v>2.6785206486734232E-2</v>
      </c>
      <c r="J43" s="6">
        <f>'Ana Gruplar Sepet Ağırlığı'!I$5*'Ana Gruplar MoM'!J43/100</f>
        <v>0.36372993742085058</v>
      </c>
      <c r="K43" s="6">
        <f>'Ana Gruplar Sepet Ağırlığı'!J$5*'Ana Gruplar MoM'!K43/100</f>
        <v>9.0286661939836338E-2</v>
      </c>
      <c r="L43" s="6">
        <f>'Ana Gruplar Sepet Ağırlığı'!K$5*'Ana Gruplar MoM'!L43/100</f>
        <v>2.968080139354172E-2</v>
      </c>
      <c r="M43" s="6">
        <f>'Ana Gruplar Sepet Ağırlığı'!L$5*'Ana Gruplar MoM'!M43/100</f>
        <v>0.10326066465385481</v>
      </c>
      <c r="N43" s="6">
        <f>'Ana Gruplar Sepet Ağırlığı'!M$5*'Ana Gruplar MoM'!N43/100</f>
        <v>0.17457910852870165</v>
      </c>
      <c r="O43" s="6">
        <f>'Ana Gruplar Sepet Ağırlığı'!N$5*'Ana Gruplar MoM'!O43/100</f>
        <v>3.2012202612635003E-3</v>
      </c>
      <c r="P43" s="6">
        <f>'Ana Gruplar Sepet Ağırlığı'!O$5*'Ana Gruplar MoM'!P43/100</f>
        <v>6.9941373356408335E-2</v>
      </c>
    </row>
    <row r="44" spans="1:16">
      <c r="A44" t="s">
        <v>82</v>
      </c>
      <c r="B44" s="13" t="s">
        <v>83</v>
      </c>
      <c r="C44" s="6">
        <f>'Ana Gruplar Sepet Ağırlığı'!B$5*'Ana Gruplar MoM'!C44/100</f>
        <v>2.058955753229585</v>
      </c>
      <c r="D44" s="6">
        <f>'Ana Gruplar Sepet Ağırlığı'!C$5*'Ana Gruplar MoM'!D44/100</f>
        <v>1.8711715978702546E-2</v>
      </c>
      <c r="E44" s="6">
        <f>'Ana Gruplar Sepet Ağırlığı'!D$5*'Ana Gruplar MoM'!E44/100</f>
        <v>0.20059657503293291</v>
      </c>
      <c r="F44" s="6">
        <f>'Ana Gruplar Sepet Ağırlığı'!E$5*'Ana Gruplar MoM'!F44/100</f>
        <v>-0.41677119788805506</v>
      </c>
      <c r="G44" s="6">
        <f>'Ana Gruplar Sepet Ağırlığı'!F$5*'Ana Gruplar MoM'!G44/100</f>
        <v>0.87982506175792852</v>
      </c>
      <c r="H44" s="6">
        <f>'Ana Gruplar Sepet Ağırlığı'!G$5*'Ana Gruplar MoM'!H44/100</f>
        <v>0.12408373873515505</v>
      </c>
      <c r="I44" s="6">
        <f>'Ana Gruplar Sepet Ağırlığı'!H$5*'Ana Gruplar MoM'!I44/100</f>
        <v>0.11592610448705624</v>
      </c>
      <c r="J44" s="6">
        <f>'Ana Gruplar Sepet Ağırlığı'!I$5*'Ana Gruplar MoM'!J44/100</f>
        <v>0.4417093340589201</v>
      </c>
      <c r="K44" s="6">
        <f>'Ana Gruplar Sepet Ağırlığı'!J$5*'Ana Gruplar MoM'!K44/100</f>
        <v>0.16133892438032063</v>
      </c>
      <c r="L44" s="6">
        <f>'Ana Gruplar Sepet Ağırlığı'!K$5*'Ana Gruplar MoM'!L44/100</f>
        <v>6.2113895998383087E-2</v>
      </c>
      <c r="M44" s="6">
        <f>'Ana Gruplar Sepet Ağırlığı'!L$5*'Ana Gruplar MoM'!M44/100</f>
        <v>6.161200276557257E-2</v>
      </c>
      <c r="N44" s="6">
        <f>'Ana Gruplar Sepet Ağırlığı'!M$5*'Ana Gruplar MoM'!N44/100</f>
        <v>0.18668100635207463</v>
      </c>
      <c r="O44" s="6">
        <f>'Ana Gruplar Sepet Ağırlığı'!N$5*'Ana Gruplar MoM'!O44/100</f>
        <v>7.6384417502212533E-3</v>
      </c>
      <c r="P44" s="6">
        <f>'Ana Gruplar Sepet Ağırlığı'!O$5*'Ana Gruplar MoM'!P44/100</f>
        <v>7.7344479875702754E-2</v>
      </c>
    </row>
    <row r="45" spans="1:16">
      <c r="A45" t="s">
        <v>84</v>
      </c>
      <c r="B45" s="13" t="s">
        <v>85</v>
      </c>
      <c r="C45" s="6">
        <f>'Ana Gruplar Sepet Ağırlığı'!B$5*'Ana Gruplar MoM'!C45/100</f>
        <v>2.0352487765993299</v>
      </c>
      <c r="D45" s="6">
        <f>'Ana Gruplar Sepet Ağırlığı'!C$5*'Ana Gruplar MoM'!D45/100</f>
        <v>0.75345362184241593</v>
      </c>
      <c r="E45" s="6">
        <f>'Ana Gruplar Sepet Ağırlığı'!D$5*'Ana Gruplar MoM'!E45/100</f>
        <v>0.21275554867241842</v>
      </c>
      <c r="F45" s="6">
        <f>'Ana Gruplar Sepet Ağırlığı'!E$5*'Ana Gruplar MoM'!F45/100</f>
        <v>-5.1045821210966721E-2</v>
      </c>
      <c r="G45" s="6">
        <f>'Ana Gruplar Sepet Ağırlığı'!F$5*'Ana Gruplar MoM'!G45/100</f>
        <v>0.40586826755166538</v>
      </c>
      <c r="H45" s="6">
        <f>'Ana Gruplar Sepet Ağırlığı'!G$5*'Ana Gruplar MoM'!H45/100</f>
        <v>6.0271347062410101E-2</v>
      </c>
      <c r="I45" s="6">
        <f>'Ana Gruplar Sepet Ağırlığı'!H$5*'Ana Gruplar MoM'!I45/100</f>
        <v>4.1212020179180353E-2</v>
      </c>
      <c r="J45" s="6">
        <f>'Ana Gruplar Sepet Ağırlığı'!I$5*'Ana Gruplar MoM'!J45/100</f>
        <v>0.23775172502752162</v>
      </c>
      <c r="K45" s="6">
        <f>'Ana Gruplar Sepet Ağırlığı'!J$5*'Ana Gruplar MoM'!K45/100</f>
        <v>5.8620340716187914E-2</v>
      </c>
      <c r="L45" s="6">
        <f>'Ana Gruplar Sepet Ağırlığı'!K$5*'Ana Gruplar MoM'!L45/100</f>
        <v>3.8590451315412125E-2</v>
      </c>
      <c r="M45" s="6">
        <f>'Ana Gruplar Sepet Ağırlığı'!L$5*'Ana Gruplar MoM'!M45/100</f>
        <v>4.7650429001430829E-2</v>
      </c>
      <c r="N45" s="6">
        <f>'Ana Gruplar Sepet Ağırlığı'!M$5*'Ana Gruplar MoM'!N45/100</f>
        <v>0.15610784291531743</v>
      </c>
      <c r="O45" s="6">
        <f>'Ana Gruplar Sepet Ağırlığı'!N$5*'Ana Gruplar MoM'!O45/100</f>
        <v>1.3078567072821493E-3</v>
      </c>
      <c r="P45" s="6">
        <f>'Ana Gruplar Sepet Ağırlığı'!O$5*'Ana Gruplar MoM'!P45/100</f>
        <v>3.2578635062575613E-2</v>
      </c>
    </row>
    <row r="46" spans="1:16">
      <c r="A46" t="s">
        <v>86</v>
      </c>
      <c r="B46" s="13" t="s">
        <v>87</v>
      </c>
      <c r="C46" s="6">
        <f>'Ana Gruplar Sepet Ağırlığı'!B$5*'Ana Gruplar MoM'!C46/100</f>
        <v>3.2344902020490451</v>
      </c>
      <c r="D46" s="6">
        <f>'Ana Gruplar Sepet Ağırlığı'!C$5*'Ana Gruplar MoM'!D46/100</f>
        <v>1.1537681280530641</v>
      </c>
      <c r="E46" s="6">
        <f>'Ana Gruplar Sepet Ağırlığı'!D$5*'Ana Gruplar MoM'!E46/100</f>
        <v>-1.0349217626346822E-3</v>
      </c>
      <c r="F46" s="6">
        <f>'Ana Gruplar Sepet Ağırlığı'!E$5*'Ana Gruplar MoM'!F46/100</f>
        <v>0.2807590775958298</v>
      </c>
      <c r="G46" s="6">
        <f>'Ana Gruplar Sepet Ağırlığı'!F$5*'Ana Gruplar MoM'!G46/100</f>
        <v>0.39074340245612116</v>
      </c>
      <c r="H46" s="6">
        <f>'Ana Gruplar Sepet Ağırlığı'!G$5*'Ana Gruplar MoM'!H46/100</f>
        <v>0.12544036164672276</v>
      </c>
      <c r="I46" s="6">
        <f>'Ana Gruplar Sepet Ağırlığı'!H$5*'Ana Gruplar MoM'!I46/100</f>
        <v>1.9786979330786734E-2</v>
      </c>
      <c r="J46" s="6">
        <f>'Ana Gruplar Sepet Ağırlığı'!I$5*'Ana Gruplar MoM'!J46/100</f>
        <v>0.43000119389699931</v>
      </c>
      <c r="K46" s="6">
        <f>'Ana Gruplar Sepet Ağırlığı'!J$5*'Ana Gruplar MoM'!K46/100</f>
        <v>7.1151320451262018E-2</v>
      </c>
      <c r="L46" s="6">
        <f>'Ana Gruplar Sepet Ağırlığı'!K$5*'Ana Gruplar MoM'!L46/100</f>
        <v>1.6714927403235717E-2</v>
      </c>
      <c r="M46" s="6">
        <f>'Ana Gruplar Sepet Ağırlığı'!L$5*'Ana Gruplar MoM'!M46/100</f>
        <v>0.41277354878751216</v>
      </c>
      <c r="N46" s="6">
        <f>'Ana Gruplar Sepet Ağırlığı'!M$5*'Ana Gruplar MoM'!N46/100</f>
        <v>0.22302994416030941</v>
      </c>
      <c r="O46" s="6">
        <f>'Ana Gruplar Sepet Ağırlığı'!N$5*'Ana Gruplar MoM'!O46/100</f>
        <v>-4.9994064195446261E-3</v>
      </c>
      <c r="P46" s="6">
        <f>'Ana Gruplar Sepet Ağırlığı'!O$5*'Ana Gruplar MoM'!P46/100</f>
        <v>0.10250814057627751</v>
      </c>
    </row>
    <row r="47" spans="1:16">
      <c r="A47" t="s">
        <v>88</v>
      </c>
      <c r="B47" s="13" t="s">
        <v>89</v>
      </c>
      <c r="C47" s="6">
        <f>'Ana Gruplar Sepet Ağırlığı'!B$5*'Ana Gruplar MoM'!C47/100</f>
        <v>2.5501747466340601</v>
      </c>
      <c r="D47" s="6">
        <f>'Ana Gruplar Sepet Ağırlığı'!C$5*'Ana Gruplar MoM'!D47/100</f>
        <v>0.85159910327506738</v>
      </c>
      <c r="E47" s="6">
        <f>'Ana Gruplar Sepet Ağırlığı'!D$5*'Ana Gruplar MoM'!E47/100</f>
        <v>8.5162979857569904E-2</v>
      </c>
      <c r="F47" s="6">
        <f>'Ana Gruplar Sepet Ağırlığı'!E$5*'Ana Gruplar MoM'!F47/100</f>
        <v>0.88931074046393954</v>
      </c>
      <c r="G47" s="6">
        <f>'Ana Gruplar Sepet Ağırlığı'!F$5*'Ana Gruplar MoM'!G47/100</f>
        <v>0.40497538330436855</v>
      </c>
      <c r="H47" s="6">
        <f>'Ana Gruplar Sepet Ağırlığı'!G$5*'Ana Gruplar MoM'!H47/100</f>
        <v>0.11312680750665581</v>
      </c>
      <c r="I47" s="6">
        <f>'Ana Gruplar Sepet Ağırlığı'!H$5*'Ana Gruplar MoM'!I47/100</f>
        <v>1.9511565330345738E-2</v>
      </c>
      <c r="J47" s="6">
        <f>'Ana Gruplar Sepet Ağırlığı'!I$5*'Ana Gruplar MoM'!J47/100</f>
        <v>0.16377829783360337</v>
      </c>
      <c r="K47" s="6">
        <f>'Ana Gruplar Sepet Ağırlığı'!J$5*'Ana Gruplar MoM'!K47/100</f>
        <v>2.4153579055046604E-2</v>
      </c>
      <c r="L47" s="6">
        <f>'Ana Gruplar Sepet Ağırlığı'!K$5*'Ana Gruplar MoM'!L47/100</f>
        <v>9.5723995107045573E-3</v>
      </c>
      <c r="M47" s="6">
        <f>'Ana Gruplar Sepet Ağırlığı'!L$5*'Ana Gruplar MoM'!M47/100</f>
        <v>1.8177992222719432E-3</v>
      </c>
      <c r="N47" s="6">
        <f>'Ana Gruplar Sepet Ağırlığı'!M$5*'Ana Gruplar MoM'!N47/100</f>
        <v>0.11132188147345901</v>
      </c>
      <c r="O47" s="6">
        <f>'Ana Gruplar Sepet Ağırlığı'!N$5*'Ana Gruplar MoM'!O47/100</f>
        <v>2.4568512686802078E-3</v>
      </c>
      <c r="P47" s="6">
        <f>'Ana Gruplar Sepet Ağırlığı'!O$5*'Ana Gruplar MoM'!P47/100</f>
        <v>4.7142812629755629E-2</v>
      </c>
    </row>
    <row r="48" spans="1:16">
      <c r="A48" t="s">
        <v>90</v>
      </c>
      <c r="B48" s="13" t="s">
        <v>91</v>
      </c>
      <c r="C48" s="6">
        <f>'Ana Gruplar Sepet Ağırlığı'!B$5*'Ana Gruplar MoM'!C48/100</f>
        <v>0.86502205464924486</v>
      </c>
      <c r="D48" s="6">
        <f>'Ana Gruplar Sepet Ağırlığı'!C$5*'Ana Gruplar MoM'!D48/100</f>
        <v>-0.17150439187606203</v>
      </c>
      <c r="E48" s="6">
        <f>'Ana Gruplar Sepet Ağırlığı'!D$5*'Ana Gruplar MoM'!E48/100</f>
        <v>8.5214484512558766E-2</v>
      </c>
      <c r="F48" s="6">
        <f>'Ana Gruplar Sepet Ağırlığı'!E$5*'Ana Gruplar MoM'!F48/100</f>
        <v>4.8944316756575713E-2</v>
      </c>
      <c r="G48" s="6">
        <f>'Ana Gruplar Sepet Ağırlığı'!F$5*'Ana Gruplar MoM'!G48/100</f>
        <v>0.25884471533449172</v>
      </c>
      <c r="H48" s="6">
        <f>'Ana Gruplar Sepet Ağırlığı'!G$5*'Ana Gruplar MoM'!H48/100</f>
        <v>6.573853825275601E-2</v>
      </c>
      <c r="I48" s="6">
        <f>'Ana Gruplar Sepet Ağırlığı'!H$5*'Ana Gruplar MoM'!I48/100</f>
        <v>2.7385561942749867E-2</v>
      </c>
      <c r="J48" s="6">
        <f>'Ana Gruplar Sepet Ağırlığı'!I$5*'Ana Gruplar MoM'!J48/100</f>
        <v>0.27439923089672008</v>
      </c>
      <c r="K48" s="6">
        <f>'Ana Gruplar Sepet Ağırlığı'!J$5*'Ana Gruplar MoM'!K48/100</f>
        <v>5.604454845653959E-2</v>
      </c>
      <c r="L48" s="6">
        <f>'Ana Gruplar Sepet Ağırlığı'!K$5*'Ana Gruplar MoM'!L48/100</f>
        <v>4.7129677184963165E-2</v>
      </c>
      <c r="M48" s="6">
        <f>'Ana Gruplar Sepet Ağırlığı'!L$5*'Ana Gruplar MoM'!M48/100</f>
        <v>6.8794641593027516E-3</v>
      </c>
      <c r="N48" s="6">
        <f>'Ana Gruplar Sepet Ağırlığı'!M$5*'Ana Gruplar MoM'!N48/100</f>
        <v>7.3975411434595559E-2</v>
      </c>
      <c r="O48" s="6">
        <f>'Ana Gruplar Sepet Ağırlığı'!N$5*'Ana Gruplar MoM'!O48/100</f>
        <v>1.6222160518720309E-3</v>
      </c>
      <c r="P48" s="6">
        <f>'Ana Gruplar Sepet Ağırlığı'!O$5*'Ana Gruplar MoM'!P48/100</f>
        <v>7.4799982725915218E-2</v>
      </c>
    </row>
    <row r="49" spans="1:16">
      <c r="A49" t="s">
        <v>92</v>
      </c>
      <c r="B49" s="13" t="s">
        <v>93</v>
      </c>
      <c r="C49" s="6">
        <f>'Ana Gruplar Sepet Ağırlığı'!B$5*'Ana Gruplar MoM'!C49/100</f>
        <v>0.88746396137395767</v>
      </c>
      <c r="D49" s="6">
        <f>'Ana Gruplar Sepet Ağırlığı'!C$5*'Ana Gruplar MoM'!D49/100</f>
        <v>0.49627271848984011</v>
      </c>
      <c r="E49" s="6">
        <f>'Ana Gruplar Sepet Ağırlığı'!D$5*'Ana Gruplar MoM'!E49/100</f>
        <v>2.0195948766258205E-3</v>
      </c>
      <c r="F49" s="6">
        <f>'Ana Gruplar Sepet Ağırlığı'!E$5*'Ana Gruplar MoM'!F49/100</f>
        <v>-0.21082708677949952</v>
      </c>
      <c r="G49" s="6">
        <f>'Ana Gruplar Sepet Ağırlığı'!F$5*'Ana Gruplar MoM'!G49/100</f>
        <v>0.2117509957923106</v>
      </c>
      <c r="H49" s="6">
        <f>'Ana Gruplar Sepet Ağırlığı'!G$5*'Ana Gruplar MoM'!H49/100</f>
        <v>0.1190348460847621</v>
      </c>
      <c r="I49" s="6">
        <f>'Ana Gruplar Sepet Ağırlığı'!H$5*'Ana Gruplar MoM'!I49/100</f>
        <v>8.0600868116156438E-2</v>
      </c>
      <c r="J49" s="6">
        <f>'Ana Gruplar Sepet Ağırlığı'!I$5*'Ana Gruplar MoM'!J49/100</f>
        <v>-0.1583775176679762</v>
      </c>
      <c r="K49" s="6">
        <f>'Ana Gruplar Sepet Ağırlığı'!J$5*'Ana Gruplar MoM'!K49/100</f>
        <v>0.12669842500349288</v>
      </c>
      <c r="L49" s="6">
        <f>'Ana Gruplar Sepet Ağırlığı'!K$5*'Ana Gruplar MoM'!L49/100</f>
        <v>1.5817808869061669E-2</v>
      </c>
      <c r="M49" s="6">
        <f>'Ana Gruplar Sepet Ağırlığı'!L$5*'Ana Gruplar MoM'!M49/100</f>
        <v>2.9032119272196562E-3</v>
      </c>
      <c r="N49" s="6">
        <f>'Ana Gruplar Sepet Ağırlığı'!M$5*'Ana Gruplar MoM'!N49/100</f>
        <v>0.12537681615639046</v>
      </c>
      <c r="O49" s="6">
        <f>'Ana Gruplar Sepet Ağırlığı'!N$5*'Ana Gruplar MoM'!O49/100</f>
        <v>-4.528678397767813E-3</v>
      </c>
      <c r="P49" s="6">
        <f>'Ana Gruplar Sepet Ağırlığı'!O$5*'Ana Gruplar MoM'!P49/100</f>
        <v>5.3160907044430411E-2</v>
      </c>
    </row>
    <row r="50" spans="1:16" s="12" customFormat="1">
      <c r="A50" t="s">
        <v>94</v>
      </c>
      <c r="B50" s="13" t="s">
        <v>95</v>
      </c>
      <c r="C50" s="6">
        <f>'Ana Gruplar Sepet Ağırlığı'!B$6*'Ana Gruplar MoM'!C50/100</f>
        <v>4.8402790101218729</v>
      </c>
      <c r="D50" s="6">
        <f>'Ana Gruplar Sepet Ağırlığı'!C$6*'Ana Gruplar MoM'!D50/100</f>
        <v>1.6112253423416618</v>
      </c>
      <c r="E50" s="6">
        <f>'Ana Gruplar Sepet Ağırlığı'!D$6*'Ana Gruplar MoM'!E50/100</f>
        <v>4.2053774095379366E-2</v>
      </c>
      <c r="F50" s="6">
        <f>'Ana Gruplar Sepet Ağırlığı'!E$6*'Ana Gruplar MoM'!F50/100</f>
        <v>-0.3685867792525</v>
      </c>
      <c r="G50" s="6">
        <f>'Ana Gruplar Sepet Ağırlığı'!F$6*'Ana Gruplar MoM'!G50/100</f>
        <v>0.50542342674306051</v>
      </c>
      <c r="H50" s="6">
        <f>'Ana Gruplar Sepet Ağırlığı'!G$6*'Ana Gruplar MoM'!H50/100</f>
        <v>0.25261411934201761</v>
      </c>
      <c r="I50" s="6">
        <f>'Ana Gruplar Sepet Ağırlığı'!H$6*'Ana Gruplar MoM'!I50/100</f>
        <v>0.41453945818401672</v>
      </c>
      <c r="J50" s="6">
        <f>'Ana Gruplar Sepet Ağırlığı'!I$6*'Ana Gruplar MoM'!J50/100</f>
        <v>0.87857072878680176</v>
      </c>
      <c r="K50" s="6">
        <f>'Ana Gruplar Sepet Ağırlığı'!J$6*'Ana Gruplar MoM'!K50/100</f>
        <v>0.1251488565933363</v>
      </c>
      <c r="L50" s="6">
        <f>'Ana Gruplar Sepet Ağırlığı'!K$6*'Ana Gruplar MoM'!L50/100</f>
        <v>0.23240400595360441</v>
      </c>
      <c r="M50" s="6">
        <f>'Ana Gruplar Sepet Ağırlığı'!L$6*'Ana Gruplar MoM'!M50/100</f>
        <v>0.13362414681890999</v>
      </c>
      <c r="N50" s="6">
        <f>'Ana Gruplar Sepet Ağırlığı'!M$6*'Ana Gruplar MoM'!N50/100</f>
        <v>0.6528280519234656</v>
      </c>
      <c r="O50" s="6">
        <f>'Ana Gruplar Sepet Ağırlığı'!N$6*'Ana Gruplar MoM'!O50/100</f>
        <v>0.11622426381154652</v>
      </c>
      <c r="P50" s="6">
        <f>'Ana Gruplar Sepet Ağırlığı'!O$6*'Ana Gruplar MoM'!P50/100</f>
        <v>0.24210054874365902</v>
      </c>
    </row>
    <row r="51" spans="1:16">
      <c r="A51" t="s">
        <v>96</v>
      </c>
      <c r="B51" s="13" t="s">
        <v>97</v>
      </c>
      <c r="C51" s="6">
        <f>'Ana Gruplar Sepet Ağırlığı'!B$6*'Ana Gruplar MoM'!C51/100</f>
        <v>2.963795040179718</v>
      </c>
      <c r="D51" s="6">
        <f>'Ana Gruplar Sepet Ağırlığı'!C$6*'Ana Gruplar MoM'!D51/100</f>
        <v>1.6843830121098435</v>
      </c>
      <c r="E51" s="6">
        <f>'Ana Gruplar Sepet Ağırlığı'!D$6*'Ana Gruplar MoM'!E51/100</f>
        <v>0.10643325706239576</v>
      </c>
      <c r="F51" s="6">
        <f>'Ana Gruplar Sepet Ağırlığı'!E$6*'Ana Gruplar MoM'!F51/100</f>
        <v>-0.4193604090295196</v>
      </c>
      <c r="G51" s="6">
        <f>'Ana Gruplar Sepet Ağırlığı'!F$6*'Ana Gruplar MoM'!G51/100</f>
        <v>0.27342014987510566</v>
      </c>
      <c r="H51" s="6">
        <f>'Ana Gruplar Sepet Ağırlığı'!G$6*'Ana Gruplar MoM'!H51/100</f>
        <v>7.1671902159304274E-2</v>
      </c>
      <c r="I51" s="6">
        <f>'Ana Gruplar Sepet Ağırlığı'!H$6*'Ana Gruplar MoM'!I51/100</f>
        <v>4.5156006600659902E-2</v>
      </c>
      <c r="J51" s="6">
        <f>'Ana Gruplar Sepet Ağırlığı'!I$6*'Ana Gruplar MoM'!J51/100</f>
        <v>0.42898271637350144</v>
      </c>
      <c r="K51" s="6">
        <f>'Ana Gruplar Sepet Ağırlığı'!J$6*'Ana Gruplar MoM'!K51/100</f>
        <v>0.11710800852348405</v>
      </c>
      <c r="L51" s="6">
        <f>'Ana Gruplar Sepet Ağırlığı'!K$6*'Ana Gruplar MoM'!L51/100</f>
        <v>1.7824582568405845E-2</v>
      </c>
      <c r="M51" s="6">
        <f>'Ana Gruplar Sepet Ağırlığı'!L$6*'Ana Gruplar MoM'!M51/100</f>
        <v>8.0291732469993313E-2</v>
      </c>
      <c r="N51" s="6">
        <f>'Ana Gruplar Sepet Ağırlığı'!M$6*'Ana Gruplar MoM'!N51/100</f>
        <v>0.31386070082248202</v>
      </c>
      <c r="O51" s="6">
        <f>'Ana Gruplar Sepet Ağırlığı'!N$6*'Ana Gruplar MoM'!O51/100</f>
        <v>8.6147703180212087E-2</v>
      </c>
      <c r="P51" s="6">
        <f>'Ana Gruplar Sepet Ağırlığı'!O$6*'Ana Gruplar MoM'!P51/100</f>
        <v>8.140257432608107E-2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1"/>
  <sheetViews>
    <sheetView tabSelected="1" zoomScale="139" workbookViewId="0">
      <selection activeCell="D51" sqref="D51"/>
    </sheetView>
  </sheetViews>
  <sheetFormatPr baseColWidth="10" defaultRowHeight="16"/>
  <cols>
    <col min="3" max="3" width="11.6640625" bestFit="1" customWidth="1"/>
    <col min="4" max="4" width="25.6640625" bestFit="1" customWidth="1"/>
    <col min="5" max="5" width="24.5" customWidth="1"/>
    <col min="6" max="6" width="19" customWidth="1"/>
    <col min="7" max="7" width="9.1640625" customWidth="1"/>
    <col min="8" max="8" width="10.83203125" customWidth="1"/>
    <col min="9" max="9" width="9.33203125" customWidth="1"/>
    <col min="10" max="10" width="12.33203125" customWidth="1"/>
    <col min="11" max="11" width="16.5" customWidth="1"/>
    <col min="12" max="12" width="16.33203125" customWidth="1"/>
    <col min="13" max="13" width="9.5" customWidth="1"/>
    <col min="14" max="14" width="22.5" customWidth="1"/>
    <col min="15" max="15" width="28.33203125" customWidth="1"/>
    <col min="16" max="16" width="15.1640625" bestFit="1" customWidth="1"/>
  </cols>
  <sheetData>
    <row r="1" spans="1:16">
      <c r="A1" s="3" t="s">
        <v>0</v>
      </c>
      <c r="B1" s="3" t="s">
        <v>0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112</v>
      </c>
      <c r="M1" s="3" t="s">
        <v>113</v>
      </c>
      <c r="N1" s="3" t="s">
        <v>114</v>
      </c>
      <c r="O1" s="3" t="s">
        <v>115</v>
      </c>
      <c r="P1" s="3" t="s">
        <v>116</v>
      </c>
    </row>
    <row r="2" spans="1:16">
      <c r="A2" t="s">
        <v>6</v>
      </c>
      <c r="B2" s="13" t="s">
        <v>7</v>
      </c>
      <c r="C2" s="6">
        <f>'Ana Gruplar Sepet Ağırlığı'!B$2*'Ana Gruplar YoY'!C2/100</f>
        <v>48.690823363649358</v>
      </c>
      <c r="D2" s="6">
        <f>'Ana Gruplar Sepet Ağırlığı'!C$2*'Ana Gruplar YoY'!D2/100</f>
        <v>14.078440893126551</v>
      </c>
      <c r="E2" s="6">
        <f>'Ana Gruplar Sepet Ağırlığı'!D$2*'Ana Gruplar YoY'!E2/100</f>
        <v>1.9524125935317744</v>
      </c>
      <c r="F2" s="6">
        <f>'Ana Gruplar Sepet Ağırlığı'!E$2*'Ana Gruplar YoY'!F2/100</f>
        <v>1.6264553898217968</v>
      </c>
      <c r="G2" s="6">
        <f>'Ana Gruplar Sepet Ağırlığı'!F$2*'Ana Gruplar YoY'!G2/100</f>
        <v>6.8601951133151564</v>
      </c>
      <c r="H2" s="6">
        <f>'Ana Gruplar Sepet Ağırlığı'!G$2*'Ana Gruplar YoY'!H2/100</f>
        <v>4.7999014889376506</v>
      </c>
      <c r="I2" s="6">
        <f>'Ana Gruplar Sepet Ağırlığı'!H$2*'Ana Gruplar YoY'!I2/100</f>
        <v>0.92647451998695829</v>
      </c>
      <c r="J2" s="6">
        <f>'Ana Gruplar Sepet Ağırlığı'!I$2*'Ana Gruplar YoY'!J2/100</f>
        <v>11.602897075479518</v>
      </c>
      <c r="K2" s="6">
        <f>'Ana Gruplar Sepet Ağırlığı'!J$2*'Ana Gruplar YoY'!K2/100</f>
        <v>0.80145563285860855</v>
      </c>
      <c r="L2" s="6">
        <f>'Ana Gruplar Sepet Ağırlığı'!K$2*'Ana Gruplar YoY'!L2/100</f>
        <v>0.62990403457877864</v>
      </c>
      <c r="M2" s="6">
        <f>'Ana Gruplar Sepet Ağırlığı'!L$2*'Ana Gruplar YoY'!M2/100</f>
        <v>0.37981377612857542</v>
      </c>
      <c r="N2" s="6">
        <f>'Ana Gruplar Sepet Ağırlığı'!M$2*'Ana Gruplar YoY'!N2/100</f>
        <v>3.5843278268718484</v>
      </c>
      <c r="O2" s="6">
        <f>'Ana Gruplar Sepet Ağırlığı'!N$2*'Ana Gruplar YoY'!O2/100</f>
        <v>0.11143430348374007</v>
      </c>
      <c r="P2" s="6">
        <f>'Ana Gruplar Sepet Ağırlığı'!O$2*'Ana Gruplar YoY'!P2/100</f>
        <v>2.0012642241094802</v>
      </c>
    </row>
    <row r="3" spans="1:16">
      <c r="A3" t="s">
        <v>8</v>
      </c>
      <c r="B3" s="13" t="s">
        <v>9</v>
      </c>
      <c r="C3" s="6">
        <f>'Ana Gruplar Sepet Ağırlığı'!B$2*'Ana Gruplar YoY'!C3/100</f>
        <v>54.438566214467762</v>
      </c>
      <c r="D3" s="6">
        <f>'Ana Gruplar Sepet Ağırlığı'!C$2*'Ana Gruplar YoY'!D3/100</f>
        <v>16.320877135927702</v>
      </c>
      <c r="E3" s="6">
        <f>'Ana Gruplar Sepet Ağırlığı'!D$2*'Ana Gruplar YoY'!E3/100</f>
        <v>1.9716345780634392</v>
      </c>
      <c r="F3" s="6">
        <f>'Ana Gruplar Sepet Ağırlığı'!E$2*'Ana Gruplar YoY'!F3/100</f>
        <v>1.725965395655233</v>
      </c>
      <c r="G3" s="6">
        <f>'Ana Gruplar Sepet Ağırlığı'!F$2*'Ana Gruplar YoY'!G3/100</f>
        <v>7.0475586805992689</v>
      </c>
      <c r="H3" s="6">
        <f>'Ana Gruplar Sepet Ağırlığı'!G$2*'Ana Gruplar YoY'!H3/100</f>
        <v>5.7095644404574353</v>
      </c>
      <c r="I3" s="6">
        <f>'Ana Gruplar Sepet Ağırlığı'!H$2*'Ana Gruplar YoY'!I3/100</f>
        <v>1.0634171820501577</v>
      </c>
      <c r="J3" s="6">
        <f>'Ana Gruplar Sepet Ağırlığı'!I$2*'Ana Gruplar YoY'!J3/100</f>
        <v>12.7522612815389</v>
      </c>
      <c r="K3" s="6">
        <f>'Ana Gruplar Sepet Ağırlığı'!J$2*'Ana Gruplar YoY'!K3/100</f>
        <v>0.86307430436878652</v>
      </c>
      <c r="L3" s="6">
        <f>'Ana Gruplar Sepet Ağırlığı'!K$2*'Ana Gruplar YoY'!L3/100</f>
        <v>0.76299954981338924</v>
      </c>
      <c r="M3" s="6">
        <f>'Ana Gruplar Sepet Ağırlığı'!L$2*'Ana Gruplar YoY'!M3/100</f>
        <v>0.45245995807624645</v>
      </c>
      <c r="N3" s="6">
        <f>'Ana Gruplar Sepet Ağırlığı'!M$2*'Ana Gruplar YoY'!N3/100</f>
        <v>3.9250822166116945</v>
      </c>
      <c r="O3" s="6">
        <f>'Ana Gruplar Sepet Ağırlığı'!N$2*'Ana Gruplar YoY'!O3/100</f>
        <v>0.15309393074057071</v>
      </c>
      <c r="P3" s="6">
        <f>'Ana Gruplar Sepet Ağırlığı'!O$2*'Ana Gruplar YoY'!P3/100</f>
        <v>2.5712449507373321</v>
      </c>
    </row>
    <row r="4" spans="1:16">
      <c r="A4" t="s">
        <v>10</v>
      </c>
      <c r="B4" s="14">
        <v>44621</v>
      </c>
      <c r="C4" s="6">
        <f>'Ana Gruplar Sepet Ağırlığı'!B$2*'Ana Gruplar YoY'!C4/100</f>
        <v>61.144533608261</v>
      </c>
      <c r="D4" s="6">
        <f>'Ana Gruplar Sepet Ağırlığı'!C$2*'Ana Gruplar YoY'!D4/100</f>
        <v>17.803280572536032</v>
      </c>
      <c r="E4" s="6">
        <f>'Ana Gruplar Sepet Ağırlığı'!D$2*'Ana Gruplar YoY'!E4/100</f>
        <v>2.2149565052412341</v>
      </c>
      <c r="F4" s="6">
        <f>'Ana Gruplar Sepet Ağırlığı'!E$2*'Ana Gruplar YoY'!F4/100</f>
        <v>1.7313744457922695</v>
      </c>
      <c r="G4" s="6">
        <f>'Ana Gruplar Sepet Ağırlığı'!F$2*'Ana Gruplar YoY'!G4/100</f>
        <v>7.2913982368775825</v>
      </c>
      <c r="H4" s="6">
        <f>'Ana Gruplar Sepet Ağırlığı'!G$2*'Ana Gruplar YoY'!H4/100</f>
        <v>6.0987794494858329</v>
      </c>
      <c r="I4" s="6">
        <f>'Ana Gruplar Sepet Ağırlığı'!H$2*'Ana Gruplar YoY'!I4/100</f>
        <v>1.1310256044281262</v>
      </c>
      <c r="J4" s="6">
        <f>'Ana Gruplar Sepet Ağırlığı'!I$2*'Ana Gruplar YoY'!J4/100</f>
        <v>16.662733498356776</v>
      </c>
      <c r="K4" s="6">
        <f>'Ana Gruplar Sepet Ağırlığı'!J$2*'Ana Gruplar YoY'!K4/100</f>
        <v>0.98384672832444664</v>
      </c>
      <c r="L4" s="6">
        <f>'Ana Gruplar Sepet Ağırlığı'!K$2*'Ana Gruplar YoY'!L4/100</f>
        <v>0.79668007289965104</v>
      </c>
      <c r="M4" s="6">
        <f>'Ana Gruplar Sepet Ağırlığı'!L$2*'Ana Gruplar YoY'!M4/100</f>
        <v>0.54392806077633782</v>
      </c>
      <c r="N4" s="6">
        <f>'Ana Gruplar Sepet Ağırlığı'!M$2*'Ana Gruplar YoY'!N4/100</f>
        <v>4.2951840850134761</v>
      </c>
      <c r="O4" s="6">
        <f>'Ana Gruplar Sepet Ağırlığı'!N$2*'Ana Gruplar YoY'!O4/100</f>
        <v>0.17617109750472232</v>
      </c>
      <c r="P4" s="6">
        <f>'Ana Gruplar Sepet Ağırlığı'!O$2*'Ana Gruplar YoY'!P4/100</f>
        <v>2.7698317958540839</v>
      </c>
    </row>
    <row r="5" spans="1:16">
      <c r="A5" t="s">
        <v>11</v>
      </c>
      <c r="B5" s="13" t="s">
        <v>12</v>
      </c>
      <c r="C5" s="6">
        <f>'Ana Gruplar Sepet Ağırlığı'!B$2*'Ana Gruplar YoY'!C5/100</f>
        <v>69.971076936950354</v>
      </c>
      <c r="D5" s="6">
        <f>'Ana Gruplar Sepet Ağırlığı'!C$2*'Ana Gruplar YoY'!D5/100</f>
        <v>22.554952168661671</v>
      </c>
      <c r="E5" s="6">
        <f>'Ana Gruplar Sepet Ağırlığı'!D$2*'Ana Gruplar YoY'!E5/100</f>
        <v>2.4281546159881104</v>
      </c>
      <c r="F5" s="6">
        <f>'Ana Gruplar Sepet Ağırlığı'!E$2*'Ana Gruplar YoY'!F5/100</f>
        <v>1.6851846764618599</v>
      </c>
      <c r="G5" s="6">
        <f>'Ana Gruplar Sepet Ağırlığı'!F$2*'Ana Gruplar YoY'!G5/100</f>
        <v>8.6648743453629216</v>
      </c>
      <c r="H5" s="6">
        <f>'Ana Gruplar Sepet Ağırlığı'!G$2*'Ana Gruplar YoY'!H5/100</f>
        <v>6.8392127322275904</v>
      </c>
      <c r="I5" s="6">
        <f>'Ana Gruplar Sepet Ağırlığı'!H$2*'Ana Gruplar YoY'!I5/100</f>
        <v>1.1636144609660979</v>
      </c>
      <c r="J5" s="6">
        <f>'Ana Gruplar Sepet Ağırlığı'!I$2*'Ana Gruplar YoY'!J5/100</f>
        <v>17.791897737556511</v>
      </c>
      <c r="K5" s="6">
        <f>'Ana Gruplar Sepet Ağırlığı'!J$2*'Ana Gruplar YoY'!K5/100</f>
        <v>1.0975150351008451</v>
      </c>
      <c r="L5" s="6">
        <f>'Ana Gruplar Sepet Ağırlığı'!K$2*'Ana Gruplar YoY'!L5/100</f>
        <v>0.9068941286352008</v>
      </c>
      <c r="M5" s="6">
        <f>'Ana Gruplar Sepet Ağırlığı'!L$2*'Ana Gruplar YoY'!M5/100</f>
        <v>0.56420532447357319</v>
      </c>
      <c r="N5" s="6">
        <f>'Ana Gruplar Sepet Ağırlığı'!M$2*'Ana Gruplar YoY'!N5/100</f>
        <v>4.9249897904890174</v>
      </c>
      <c r="O5" s="6">
        <f>'Ana Gruplar Sepet Ağırlığı'!N$2*'Ana Gruplar YoY'!O5/100</f>
        <v>0.2131499052926418</v>
      </c>
      <c r="P5" s="6">
        <f>'Ana Gruplar Sepet Ağırlığı'!O$2*'Ana Gruplar YoY'!P5/100</f>
        <v>2.6607643160753738</v>
      </c>
    </row>
    <row r="6" spans="1:16">
      <c r="A6" t="s">
        <v>13</v>
      </c>
      <c r="B6" s="14">
        <v>44682</v>
      </c>
      <c r="C6" s="6">
        <f>'Ana Gruplar Sepet Ağırlığı'!B$2*'Ana Gruplar YoY'!C6/100</f>
        <v>73.495944250192011</v>
      </c>
      <c r="D6" s="6">
        <f>'Ana Gruplar Sepet Ağırlığı'!C$2*'Ana Gruplar YoY'!D6/100</f>
        <v>23.196533438984591</v>
      </c>
      <c r="E6" s="6">
        <f>'Ana Gruplar Sepet Ağırlığı'!D$2*'Ana Gruplar YoY'!E6/100</f>
        <v>2.8690375795746377</v>
      </c>
      <c r="F6" s="6">
        <f>'Ana Gruplar Sepet Ağırlığı'!E$2*'Ana Gruplar YoY'!F6/100</f>
        <v>1.9142264332271914</v>
      </c>
      <c r="G6" s="6">
        <f>'Ana Gruplar Sepet Ağırlığı'!F$2*'Ana Gruplar YoY'!G6/100</f>
        <v>9.0030681045847114</v>
      </c>
      <c r="H6" s="6">
        <f>'Ana Gruplar Sepet Ağırlığı'!G$2*'Ana Gruplar YoY'!H6/100</f>
        <v>7.2284174045920349</v>
      </c>
      <c r="I6" s="6">
        <f>'Ana Gruplar Sepet Ağırlığı'!H$2*'Ana Gruplar YoY'!I6/100</f>
        <v>1.2213352231025658</v>
      </c>
      <c r="J6" s="6">
        <f>'Ana Gruplar Sepet Ağırlığı'!I$2*'Ana Gruplar YoY'!J6/100</f>
        <v>18.088674043543037</v>
      </c>
      <c r="K6" s="6">
        <f>'Ana Gruplar Sepet Ağırlığı'!J$2*'Ana Gruplar YoY'!K6/100</f>
        <v>1.1572316406488401</v>
      </c>
      <c r="L6" s="6">
        <f>'Ana Gruplar Sepet Ağırlığı'!K$2*'Ana Gruplar YoY'!L6/100</f>
        <v>1.1022064311826789</v>
      </c>
      <c r="M6" s="6">
        <f>'Ana Gruplar Sepet Ağırlığı'!L$2*'Ana Gruplar YoY'!M6/100</f>
        <v>0.55924743384966036</v>
      </c>
      <c r="N6" s="6">
        <f>'Ana Gruplar Sepet Ağırlığı'!M$2*'Ana Gruplar YoY'!N6/100</f>
        <v>5.4636339723036365</v>
      </c>
      <c r="O6" s="6">
        <f>'Ana Gruplar Sepet Ağırlığı'!N$2*'Ana Gruplar YoY'!O6/100</f>
        <v>0.23546336313375688</v>
      </c>
      <c r="P6" s="6">
        <f>'Ana Gruplar Sepet Ağırlığı'!O$2*'Ana Gruplar YoY'!P6/100</f>
        <v>2.8745449917406218</v>
      </c>
    </row>
    <row r="7" spans="1:16">
      <c r="A7" t="s">
        <v>14</v>
      </c>
      <c r="B7" s="13" t="s">
        <v>15</v>
      </c>
      <c r="C7" s="6">
        <f>'Ana Gruplar Sepet Ağırlığı'!B$2*'Ana Gruplar YoY'!C7/100</f>
        <v>78.61840129538615</v>
      </c>
      <c r="D7" s="6">
        <f>'Ana Gruplar Sepet Ağırlığı'!C$2*'Ana Gruplar YoY'!D7/100</f>
        <v>23.780090247717627</v>
      </c>
      <c r="E7" s="6">
        <f>'Ana Gruplar Sepet Ağırlığı'!D$2*'Ana Gruplar YoY'!E7/100</f>
        <v>3.0571316351563085</v>
      </c>
      <c r="F7" s="6">
        <f>'Ana Gruplar Sepet Ağırlığı'!E$2*'Ana Gruplar YoY'!F7/100</f>
        <v>1.7335740664208055</v>
      </c>
      <c r="G7" s="6">
        <f>'Ana Gruplar Sepet Ağırlığı'!F$2*'Ana Gruplar YoY'!G7/100</f>
        <v>10.639128017914043</v>
      </c>
      <c r="H7" s="6">
        <f>'Ana Gruplar Sepet Ağırlığı'!G$2*'Ana Gruplar YoY'!H7/100</f>
        <v>7.1447558037668806</v>
      </c>
      <c r="I7" s="6">
        <f>'Ana Gruplar Sepet Ağırlığı'!H$2*'Ana Gruplar YoY'!I7/100</f>
        <v>1.2731570193234938</v>
      </c>
      <c r="J7" s="6">
        <f>'Ana Gruplar Sepet Ağırlığı'!I$2*'Ana Gruplar YoY'!J7/100</f>
        <v>20.729569721102877</v>
      </c>
      <c r="K7" s="6">
        <f>'Ana Gruplar Sepet Ağırlığı'!J$2*'Ana Gruplar YoY'!K7/100</f>
        <v>1.2674308303042352</v>
      </c>
      <c r="L7" s="6">
        <f>'Ana Gruplar Sepet Ağırlığı'!K$2*'Ana Gruplar YoY'!L7/100</f>
        <v>1.0360000170297865</v>
      </c>
      <c r="M7" s="6">
        <f>'Ana Gruplar Sepet Ağırlığı'!L$2*'Ana Gruplar YoY'!M7/100</f>
        <v>0.56485366646697266</v>
      </c>
      <c r="N7" s="6">
        <f>'Ana Gruplar Sepet Ağırlığı'!M$2*'Ana Gruplar YoY'!N7/100</f>
        <v>5.657158507071272</v>
      </c>
      <c r="O7" s="6">
        <f>'Ana Gruplar Sepet Ağırlığı'!N$2*'Ana Gruplar YoY'!O7/100</f>
        <v>0.31868431182537404</v>
      </c>
      <c r="P7" s="6">
        <f>'Ana Gruplar Sepet Ağırlığı'!O$2*'Ana Gruplar YoY'!P7/100</f>
        <v>2.9365296647378591</v>
      </c>
    </row>
    <row r="8" spans="1:16">
      <c r="A8" t="s">
        <v>16</v>
      </c>
      <c r="B8" s="13" t="s">
        <v>17</v>
      </c>
      <c r="C8" s="6">
        <f>'Ana Gruplar Sepet Ağırlığı'!B$2*'Ana Gruplar YoY'!C8/100</f>
        <v>79.602055232018884</v>
      </c>
      <c r="D8" s="6">
        <f>'Ana Gruplar Sepet Ağırlığı'!C$2*'Ana Gruplar YoY'!D8/100</f>
        <v>23.960218265246002</v>
      </c>
      <c r="E8" s="6">
        <f>'Ana Gruplar Sepet Ağırlığı'!D$2*'Ana Gruplar YoY'!E8/100</f>
        <v>3.5598148893430204</v>
      </c>
      <c r="F8" s="6">
        <f>'Ana Gruplar Sepet Ağırlığı'!E$2*'Ana Gruplar YoY'!F8/100</f>
        <v>2.0614869553775268</v>
      </c>
      <c r="G8" s="6">
        <f>'Ana Gruplar Sepet Ağırlığı'!F$2*'Ana Gruplar YoY'!G8/100</f>
        <v>9.9140699853471475</v>
      </c>
      <c r="H8" s="6">
        <f>'Ana Gruplar Sepet Ağırlığı'!G$2*'Ana Gruplar YoY'!H8/100</f>
        <v>7.7825246450846182</v>
      </c>
      <c r="I8" s="6">
        <f>'Ana Gruplar Sepet Ağırlığı'!H$2*'Ana Gruplar YoY'!I8/100</f>
        <v>1.5678767754440555</v>
      </c>
      <c r="J8" s="6">
        <f>'Ana Gruplar Sepet Ağırlığı'!I$2*'Ana Gruplar YoY'!J8/100</f>
        <v>20.016225828676316</v>
      </c>
      <c r="K8" s="6">
        <f>'Ana Gruplar Sepet Ağırlığı'!J$2*'Ana Gruplar YoY'!K8/100</f>
        <v>1.3786799053135024</v>
      </c>
      <c r="L8" s="6">
        <f>'Ana Gruplar Sepet Ağırlığı'!K$2*'Ana Gruplar YoY'!L8/100</f>
        <v>1.1469046607354578</v>
      </c>
      <c r="M8" s="6">
        <f>'Ana Gruplar Sepet Ağırlığı'!L$2*'Ana Gruplar YoY'!M8/100</f>
        <v>0.54565978112147895</v>
      </c>
      <c r="N8" s="6">
        <f>'Ana Gruplar Sepet Ağırlığı'!M$2*'Ana Gruplar YoY'!N8/100</f>
        <v>5.6277057628919973</v>
      </c>
      <c r="O8" s="6">
        <f>'Ana Gruplar Sepet Ağırlığı'!N$2*'Ana Gruplar YoY'!O8/100</f>
        <v>0.36256151741023829</v>
      </c>
      <c r="P8" s="6">
        <f>'Ana Gruplar Sepet Ağırlığı'!O$2*'Ana Gruplar YoY'!P8/100</f>
        <v>3.0545191806724024</v>
      </c>
    </row>
    <row r="9" spans="1:16">
      <c r="A9" t="s">
        <v>18</v>
      </c>
      <c r="B9" s="13" t="s">
        <v>19</v>
      </c>
      <c r="C9" s="6">
        <f>'Ana Gruplar Sepet Ağırlığı'!B$2*'Ana Gruplar YoY'!C9/100</f>
        <v>80.20760008971331</v>
      </c>
      <c r="D9" s="6">
        <f>'Ana Gruplar Sepet Ağırlığı'!C$2*'Ana Gruplar YoY'!D9/100</f>
        <v>22.848556945887676</v>
      </c>
      <c r="E9" s="6">
        <f>'Ana Gruplar Sepet Ağırlığı'!D$2*'Ana Gruplar YoY'!E9/100</f>
        <v>3.5522597656158412</v>
      </c>
      <c r="F9" s="6">
        <f>'Ana Gruplar Sepet Ağırlığı'!E$2*'Ana Gruplar YoY'!F9/100</f>
        <v>2.4431105420322878</v>
      </c>
      <c r="G9" s="6">
        <f>'Ana Gruplar Sepet Ağırlığı'!F$2*'Ana Gruplar YoY'!G9/100</f>
        <v>10.177916237141368</v>
      </c>
      <c r="H9" s="6">
        <f>'Ana Gruplar Sepet Ağırlığı'!G$2*'Ana Gruplar YoY'!H9/100</f>
        <v>8.1062653281223334</v>
      </c>
      <c r="I9" s="6">
        <f>'Ana Gruplar Sepet Ağırlığı'!H$2*'Ana Gruplar YoY'!I9/100</f>
        <v>1.8885684186593108</v>
      </c>
      <c r="J9" s="6">
        <f>'Ana Gruplar Sepet Ağırlığı'!I$2*'Ana Gruplar YoY'!J9/100</f>
        <v>19.642239921742853</v>
      </c>
      <c r="K9" s="6">
        <f>'Ana Gruplar Sepet Ağırlığı'!J$2*'Ana Gruplar YoY'!K9/100</f>
        <v>1.4600970924159364</v>
      </c>
      <c r="L9" s="6">
        <f>'Ana Gruplar Sepet Ağırlığı'!K$2*'Ana Gruplar YoY'!L9/100</f>
        <v>1.2116065664792053</v>
      </c>
      <c r="M9" s="6">
        <f>'Ana Gruplar Sepet Ağırlığı'!L$2*'Ana Gruplar YoY'!M9/100</f>
        <v>0.69873313756363842</v>
      </c>
      <c r="N9" s="6">
        <f>'Ana Gruplar Sepet Ağırlığı'!M$2*'Ana Gruplar YoY'!N9/100</f>
        <v>5.7563240134998406</v>
      </c>
      <c r="O9" s="6">
        <f>'Ana Gruplar Sepet Ağırlığı'!N$2*'Ana Gruplar YoY'!O9/100</f>
        <v>0.38082593041062568</v>
      </c>
      <c r="P9" s="6">
        <f>'Ana Gruplar Sepet Ağırlığı'!O$2*'Ana Gruplar YoY'!P9/100</f>
        <v>3.2545862720330239</v>
      </c>
    </row>
    <row r="10" spans="1:16">
      <c r="A10" t="s">
        <v>20</v>
      </c>
      <c r="B10" s="13" t="s">
        <v>21</v>
      </c>
      <c r="C10" s="6">
        <f>'Ana Gruplar Sepet Ağırlığı'!B$2*'Ana Gruplar YoY'!C10/100</f>
        <v>83.452491061148336</v>
      </c>
      <c r="D10" s="6">
        <f>'Ana Gruplar Sepet Ağırlığı'!C$2*'Ana Gruplar YoY'!D10/100</f>
        <v>23.556071154869198</v>
      </c>
      <c r="E10" s="6">
        <f>'Ana Gruplar Sepet Ağırlığı'!D$2*'Ana Gruplar YoY'!E10/100</f>
        <v>3.5519289522226445</v>
      </c>
      <c r="F10" s="6">
        <f>'Ana Gruplar Sepet Ağırlığı'!E$2*'Ana Gruplar YoY'!F10/100</f>
        <v>2.5876078951097359</v>
      </c>
      <c r="G10" s="6">
        <f>'Ana Gruplar Sepet Ağırlığı'!F$2*'Ana Gruplar YoY'!G10/100</f>
        <v>11.993844930180769</v>
      </c>
      <c r="H10" s="6">
        <f>'Ana Gruplar Sepet Ağırlığı'!G$2*'Ana Gruplar YoY'!H10/100</f>
        <v>7.8971599114373774</v>
      </c>
      <c r="I10" s="6">
        <f>'Ana Gruplar Sepet Ağırlığı'!H$2*'Ana Gruplar YoY'!I10/100</f>
        <v>1.9691097099792731</v>
      </c>
      <c r="J10" s="6">
        <f>'Ana Gruplar Sepet Ağırlığı'!I$2*'Ana Gruplar YoY'!J10/100</f>
        <v>19.774364690156332</v>
      </c>
      <c r="K10" s="6">
        <f>'Ana Gruplar Sepet Ağırlığı'!J$2*'Ana Gruplar YoY'!K10/100</f>
        <v>1.5980420492823555</v>
      </c>
      <c r="L10" s="6">
        <f>'Ana Gruplar Sepet Ağırlığı'!K$2*'Ana Gruplar YoY'!L10/100</f>
        <v>1.2667017710373738</v>
      </c>
      <c r="M10" s="6">
        <f>'Ana Gruplar Sepet Ağırlığı'!L$2*'Ana Gruplar YoY'!M10/100</f>
        <v>0.7465185011530886</v>
      </c>
      <c r="N10" s="6">
        <f>'Ana Gruplar Sepet Ağırlığı'!M$2*'Ana Gruplar YoY'!N10/100</f>
        <v>5.7839215208060955</v>
      </c>
      <c r="O10" s="6">
        <f>'Ana Gruplar Sepet Ağırlığı'!N$2*'Ana Gruplar YoY'!O10/100</f>
        <v>0.43783992528497578</v>
      </c>
      <c r="P10" s="6">
        <f>'Ana Gruplar Sepet Ağırlığı'!O$2*'Ana Gruplar YoY'!P10/100</f>
        <v>3.3452265980772751</v>
      </c>
    </row>
    <row r="11" spans="1:16">
      <c r="A11" t="s">
        <v>22</v>
      </c>
      <c r="B11" s="13" t="s">
        <v>23</v>
      </c>
      <c r="C11" s="6">
        <f>'Ana Gruplar Sepet Ağırlığı'!B$2*'Ana Gruplar YoY'!C11/100</f>
        <v>85.51478211479791</v>
      </c>
      <c r="D11" s="6">
        <f>'Ana Gruplar Sepet Ağırlığı'!C$2*'Ana Gruplar YoY'!D11/100</f>
        <v>25.074467062176158</v>
      </c>
      <c r="E11" s="6">
        <f>'Ana Gruplar Sepet Ağırlığı'!D$2*'Ana Gruplar YoY'!E11/100</f>
        <v>3.3537639434920838</v>
      </c>
      <c r="F11" s="6">
        <f>'Ana Gruplar Sepet Ağırlığı'!E$2*'Ana Gruplar YoY'!F11/100</f>
        <v>2.6529873003922706</v>
      </c>
      <c r="G11" s="6">
        <f>'Ana Gruplar Sepet Ağırlığı'!F$2*'Ana Gruplar YoY'!G11/100</f>
        <v>12.065657089871909</v>
      </c>
      <c r="H11" s="6">
        <f>'Ana Gruplar Sepet Ağırlığı'!G$2*'Ana Gruplar YoY'!H11/100</f>
        <v>8.246355704322319</v>
      </c>
      <c r="I11" s="6">
        <f>'Ana Gruplar Sepet Ağırlığı'!H$2*'Ana Gruplar YoY'!I11/100</f>
        <v>2.028089201374355</v>
      </c>
      <c r="J11" s="6">
        <f>'Ana Gruplar Sepet Ağırlığı'!I$2*'Ana Gruplar YoY'!J11/100</f>
        <v>19.690165324050085</v>
      </c>
      <c r="K11" s="6">
        <f>'Ana Gruplar Sepet Ağırlığı'!J$2*'Ana Gruplar YoY'!K11/100</f>
        <v>1.7045070167978003</v>
      </c>
      <c r="L11" s="6">
        <f>'Ana Gruplar Sepet Ağırlığı'!K$2*'Ana Gruplar YoY'!L11/100</f>
        <v>1.3127691617262096</v>
      </c>
      <c r="M11" s="6">
        <f>'Ana Gruplar Sepet Ağırlığı'!L$2*'Ana Gruplar YoY'!M11/100</f>
        <v>0.75183902185770468</v>
      </c>
      <c r="N11" s="6">
        <f>'Ana Gruplar Sepet Ağırlığı'!M$2*'Ana Gruplar YoY'!N11/100</f>
        <v>5.8251899867901997</v>
      </c>
      <c r="O11" s="6">
        <f>'Ana Gruplar Sepet Ağırlığı'!N$2*'Ana Gruplar YoY'!O11/100</f>
        <v>0.43469857300956705</v>
      </c>
      <c r="P11" s="6">
        <f>'Ana Gruplar Sepet Ağırlığı'!O$2*'Ana Gruplar YoY'!P11/100</f>
        <v>3.4032350158750835</v>
      </c>
    </row>
    <row r="12" spans="1:16">
      <c r="A12" t="s">
        <v>24</v>
      </c>
      <c r="B12" s="13" t="s">
        <v>25</v>
      </c>
      <c r="C12" s="6">
        <f>'Ana Gruplar Sepet Ağırlığı'!B$2*'Ana Gruplar YoY'!C12/100</f>
        <v>84.389261711764064</v>
      </c>
      <c r="D12" s="6">
        <f>'Ana Gruplar Sepet Ağırlığı'!C$2*'Ana Gruplar YoY'!D12/100</f>
        <v>25.961017282988244</v>
      </c>
      <c r="E12" s="6">
        <f>'Ana Gruplar Sepet Ağırlığı'!D$2*'Ana Gruplar YoY'!E12/100</f>
        <v>3.5954288018783562</v>
      </c>
      <c r="F12" s="6">
        <f>'Ana Gruplar Sepet Ağırlığı'!E$2*'Ana Gruplar YoY'!F12/100</f>
        <v>2.3745555096875646</v>
      </c>
      <c r="G12" s="6">
        <f>'Ana Gruplar Sepet Ağırlığı'!F$2*'Ana Gruplar YoY'!G12/100</f>
        <v>11.736632032474111</v>
      </c>
      <c r="H12" s="6">
        <f>'Ana Gruplar Sepet Ağırlığı'!G$2*'Ana Gruplar YoY'!H12/100</f>
        <v>8.1785187910035475</v>
      </c>
      <c r="I12" s="6">
        <f>'Ana Gruplar Sepet Ağırlığı'!H$2*'Ana Gruplar YoY'!I12/100</f>
        <v>2.0356535771366571</v>
      </c>
      <c r="J12" s="6">
        <f>'Ana Gruplar Sepet Ağırlığı'!I$2*'Ana Gruplar YoY'!J12/100</f>
        <v>18.002646682920201</v>
      </c>
      <c r="K12" s="6">
        <f>'Ana Gruplar Sepet Ağırlığı'!J$2*'Ana Gruplar YoY'!K12/100</f>
        <v>1.7869296000906112</v>
      </c>
      <c r="L12" s="6">
        <f>'Ana Gruplar Sepet Ağırlığı'!K$2*'Ana Gruplar YoY'!L12/100</f>
        <v>1.3100412631906899</v>
      </c>
      <c r="M12" s="6">
        <f>'Ana Gruplar Sepet Ağırlığı'!L$2*'Ana Gruplar YoY'!M12/100</f>
        <v>0.75660414528570907</v>
      </c>
      <c r="N12" s="6">
        <f>'Ana Gruplar Sepet Ağırlığı'!M$2*'Ana Gruplar YoY'!N12/100</f>
        <v>5.7101915016614919</v>
      </c>
      <c r="O12" s="6">
        <f>'Ana Gruplar Sepet Ağırlığı'!N$2*'Ana Gruplar YoY'!O12/100</f>
        <v>0.41469585501418599</v>
      </c>
      <c r="P12" s="6">
        <f>'Ana Gruplar Sepet Ağırlığı'!O$2*'Ana Gruplar YoY'!P12/100</f>
        <v>3.1875866505715429</v>
      </c>
    </row>
    <row r="13" spans="1:16">
      <c r="A13" t="s">
        <v>26</v>
      </c>
      <c r="B13" s="13" t="s">
        <v>27</v>
      </c>
      <c r="C13" s="6">
        <f>'Ana Gruplar Sepet Ağırlığı'!B$2*'Ana Gruplar YoY'!C13/100</f>
        <v>64.269599380212156</v>
      </c>
      <c r="D13" s="6">
        <f>'Ana Gruplar Sepet Ağırlığı'!C$2*'Ana Gruplar YoY'!D13/100</f>
        <v>19.712654426541178</v>
      </c>
      <c r="E13" s="6">
        <f>'Ana Gruplar Sepet Ağırlığı'!D$2*'Ana Gruplar YoY'!E13/100</f>
        <v>2.8038613630112819</v>
      </c>
      <c r="F13" s="6">
        <f>'Ana Gruplar Sepet Ağırlığı'!E$2*'Ana Gruplar YoY'!F13/100</f>
        <v>1.661641291555807</v>
      </c>
      <c r="G13" s="6">
        <f>'Ana Gruplar Sepet Ağırlığı'!F$2*'Ana Gruplar YoY'!G13/100</f>
        <v>11.299755818704806</v>
      </c>
      <c r="H13" s="6">
        <f>'Ana Gruplar Sepet Ağırlığı'!G$2*'Ana Gruplar YoY'!H13/100</f>
        <v>6.4340250484988246</v>
      </c>
      <c r="I13" s="6">
        <f>'Ana Gruplar Sepet Ağırlığı'!H$2*'Ana Gruplar YoY'!I13/100</f>
        <v>2.1556536443741812</v>
      </c>
      <c r="J13" s="6">
        <f>'Ana Gruplar Sepet Ağırlığı'!I$2*'Ana Gruplar YoY'!J13/100</f>
        <v>9.1927516219932173</v>
      </c>
      <c r="K13" s="6">
        <f>'Ana Gruplar Sepet Ağırlığı'!J$2*'Ana Gruplar YoY'!K13/100</f>
        <v>1.5057002563883517</v>
      </c>
      <c r="L13" s="6">
        <f>'Ana Gruplar Sepet Ağırlığı'!K$2*'Ana Gruplar YoY'!L13/100</f>
        <v>1.1539131104777409</v>
      </c>
      <c r="M13" s="6">
        <f>'Ana Gruplar Sepet Ağırlığı'!L$2*'Ana Gruplar YoY'!M13/100</f>
        <v>0.75828530790799453</v>
      </c>
      <c r="N13" s="6">
        <f>'Ana Gruplar Sepet Ağırlığı'!M$2*'Ana Gruplar YoY'!N13/100</f>
        <v>4.8694794187015864</v>
      </c>
      <c r="O13" s="6">
        <f>'Ana Gruplar Sepet Ağırlığı'!N$2*'Ana Gruplar YoY'!O13/100</f>
        <v>0.29786059261777015</v>
      </c>
      <c r="P13" s="6">
        <f>'Ana Gruplar Sepet Ağırlığı'!O$2*'Ana Gruplar YoY'!P13/100</f>
        <v>2.4240158571443224</v>
      </c>
    </row>
    <row r="14" spans="1:16" s="12" customFormat="1">
      <c r="A14" t="s">
        <v>28</v>
      </c>
      <c r="B14" s="13" t="s">
        <v>29</v>
      </c>
      <c r="C14" s="6">
        <f>'Ana Gruplar Sepet Ağırlığı'!B$3*'Ana Gruplar YoY'!C14/100</f>
        <v>57.6824833683647</v>
      </c>
      <c r="D14" s="6">
        <f>'Ana Gruplar Sepet Ağırlığı'!C$3*'Ana Gruplar YoY'!D14/100</f>
        <v>18.058393006987203</v>
      </c>
      <c r="E14" s="6">
        <f>'Ana Gruplar Sepet Ağırlığı'!D$3*'Ana Gruplar YoY'!E14/100</f>
        <v>1.8071828288053964</v>
      </c>
      <c r="F14" s="6">
        <f>'Ana Gruplar Sepet Ağırlığı'!E$3*'Ana Gruplar YoY'!F14/100</f>
        <v>1.554462075624758</v>
      </c>
      <c r="G14" s="6">
        <f>'Ana Gruplar Sepet Ağırlığı'!F$3*'Ana Gruplar YoY'!G14/100</f>
        <v>9.3670563172456376</v>
      </c>
      <c r="H14" s="6">
        <f>'Ana Gruplar Sepet Ağırlığı'!G$3*'Ana Gruplar YoY'!H14/100</f>
        <v>5.3442347618532615</v>
      </c>
      <c r="I14" s="6">
        <f>'Ana Gruplar Sepet Ağırlığı'!H$3*'Ana Gruplar YoY'!I14/100</f>
        <v>2.7276176814293027</v>
      </c>
      <c r="J14" s="6">
        <f>'Ana Gruplar Sepet Ağırlığı'!I$3*'Ana Gruplar YoY'!J14/100</f>
        <v>7.4481580455124545</v>
      </c>
      <c r="K14" s="6">
        <f>'Ana Gruplar Sepet Ağırlığı'!J$3*'Ana Gruplar YoY'!K14/100</f>
        <v>1.5160995772103509</v>
      </c>
      <c r="L14" s="6">
        <f>'Ana Gruplar Sepet Ağırlığı'!K$3*'Ana Gruplar YoY'!L14/100</f>
        <v>1.2947232524860317</v>
      </c>
      <c r="M14" s="6">
        <f>'Ana Gruplar Sepet Ağırlığı'!L$3*'Ana Gruplar YoY'!M14/100</f>
        <v>0.69721208077211916</v>
      </c>
      <c r="N14" s="6">
        <f>'Ana Gruplar Sepet Ağırlığı'!M$3*'Ana Gruplar YoY'!N14/100</f>
        <v>5.8756129134367017</v>
      </c>
      <c r="O14" s="6">
        <f>'Ana Gruplar Sepet Ağırlığı'!N$3*'Ana Gruplar YoY'!O14/100</f>
        <v>0.35250997852107196</v>
      </c>
      <c r="P14" s="6">
        <f>'Ana Gruplar Sepet Ağırlığı'!O$3*'Ana Gruplar YoY'!P14/100</f>
        <v>2.1729437610818758</v>
      </c>
    </row>
    <row r="15" spans="1:16">
      <c r="A15" t="s">
        <v>30</v>
      </c>
      <c r="B15" s="13" t="s">
        <v>31</v>
      </c>
      <c r="C15" s="6">
        <f>'Ana Gruplar Sepet Ağırlığı'!B$3*'Ana Gruplar YoY'!C15/100</f>
        <v>55.17983177787805</v>
      </c>
      <c r="D15" s="6">
        <f>'Ana Gruplar Sepet Ağırlığı'!C$3*'Ana Gruplar YoY'!D15/100</f>
        <v>17.634201806537753</v>
      </c>
      <c r="E15" s="6">
        <f>'Ana Gruplar Sepet Ağırlığı'!D$3*'Ana Gruplar YoY'!E15/100</f>
        <v>1.7606427744292024</v>
      </c>
      <c r="F15" s="6">
        <f>'Ana Gruplar Sepet Ağırlığı'!E$3*'Ana Gruplar YoY'!F15/100</f>
        <v>1.3905208741783679</v>
      </c>
      <c r="G15" s="6">
        <f>'Ana Gruplar Sepet Ağırlığı'!F$3*'Ana Gruplar YoY'!G15/100</f>
        <v>9.3106206476908557</v>
      </c>
      <c r="H15" s="6">
        <f>'Ana Gruplar Sepet Ağırlığı'!G$3*'Ana Gruplar YoY'!H15/100</f>
        <v>4.6691413109099758</v>
      </c>
      <c r="I15" s="6">
        <f>'Ana Gruplar Sepet Ağırlığı'!H$3*'Ana Gruplar YoY'!I15/100</f>
        <v>2.4754640634451848</v>
      </c>
      <c r="J15" s="6">
        <f>'Ana Gruplar Sepet Ağırlığı'!I$3*'Ana Gruplar YoY'!J15/100</f>
        <v>7.0189025517058381</v>
      </c>
      <c r="K15" s="6">
        <f>'Ana Gruplar Sepet Ağırlığı'!J$3*'Ana Gruplar YoY'!K15/100</f>
        <v>1.4490139474093993</v>
      </c>
      <c r="L15" s="6">
        <f>'Ana Gruplar Sepet Ağırlığı'!K$3*'Ana Gruplar YoY'!L15/100</f>
        <v>1.2255874267172739</v>
      </c>
      <c r="M15" s="6">
        <f>'Ana Gruplar Sepet Ağırlığı'!L$3*'Ana Gruplar YoY'!M15/100</f>
        <v>0.73812164187874418</v>
      </c>
      <c r="N15" s="6">
        <f>'Ana Gruplar Sepet Ağırlığı'!M$3*'Ana Gruplar YoY'!N15/100</f>
        <v>5.8136121985448383</v>
      </c>
      <c r="O15" s="6">
        <f>'Ana Gruplar Sepet Ağırlığı'!N$3*'Ana Gruplar YoY'!O15/100</f>
        <v>0.31424502527761411</v>
      </c>
      <c r="P15" s="6">
        <f>'Ana Gruplar Sepet Ağırlığı'!O$3*'Ana Gruplar YoY'!P15/100</f>
        <v>1.9119115131017663</v>
      </c>
    </row>
    <row r="16" spans="1:16">
      <c r="A16" t="s">
        <v>32</v>
      </c>
      <c r="B16" s="14">
        <v>44986</v>
      </c>
      <c r="C16" s="6">
        <f>'Ana Gruplar Sepet Ağırlığı'!B$3*'Ana Gruplar YoY'!C16/100</f>
        <v>50.508513357175232</v>
      </c>
      <c r="D16" s="6">
        <f>'Ana Gruplar Sepet Ağırlığı'!C$3*'Ana Gruplar YoY'!D16/100</f>
        <v>17.267684957661714</v>
      </c>
      <c r="E16" s="6">
        <f>'Ana Gruplar Sepet Ağırlığı'!D$3*'Ana Gruplar YoY'!E16/100</f>
        <v>1.5626021555602827</v>
      </c>
      <c r="F16" s="6">
        <f>'Ana Gruplar Sepet Ağırlığı'!E$3*'Ana Gruplar YoY'!F16/100</f>
        <v>1.1070331194313319</v>
      </c>
      <c r="G16" s="6">
        <f>'Ana Gruplar Sepet Ağırlığı'!F$3*'Ana Gruplar YoY'!G16/100</f>
        <v>9.3430167224920666</v>
      </c>
      <c r="H16" s="6">
        <f>'Ana Gruplar Sepet Ağırlığı'!G$3*'Ana Gruplar YoY'!H16/100</f>
        <v>4.6038065294644301</v>
      </c>
      <c r="I16" s="6">
        <f>'Ana Gruplar Sepet Ağırlığı'!H$3*'Ana Gruplar YoY'!I16/100</f>
        <v>2.2846829722021611</v>
      </c>
      <c r="J16" s="6">
        <f>'Ana Gruplar Sepet Ağırlığı'!I$3*'Ana Gruplar YoY'!J16/100</f>
        <v>4.5480334442252959</v>
      </c>
      <c r="K16" s="6">
        <f>'Ana Gruplar Sepet Ağırlığı'!J$3*'Ana Gruplar YoY'!K16/100</f>
        <v>1.3151972076105298</v>
      </c>
      <c r="L16" s="6">
        <f>'Ana Gruplar Sepet Ağırlığı'!K$3*'Ana Gruplar YoY'!L16/100</f>
        <v>1.2048744264445634</v>
      </c>
      <c r="M16" s="6">
        <f>'Ana Gruplar Sepet Ağırlığı'!L$3*'Ana Gruplar YoY'!M16/100</f>
        <v>0.73246111078563036</v>
      </c>
      <c r="N16" s="6">
        <f>'Ana Gruplar Sepet Ağırlığı'!M$3*'Ana Gruplar YoY'!N16/100</f>
        <v>5.5313527162721989</v>
      </c>
      <c r="O16" s="6">
        <f>'Ana Gruplar Sepet Ağırlığı'!N$3*'Ana Gruplar YoY'!O16/100</f>
        <v>0.29219756472756742</v>
      </c>
      <c r="P16" s="6">
        <f>'Ana Gruplar Sepet Ağırlığı'!O$3*'Ana Gruplar YoY'!P16/100</f>
        <v>1.8134027723602464</v>
      </c>
    </row>
    <row r="17" spans="1:16">
      <c r="A17" t="s">
        <v>33</v>
      </c>
      <c r="B17" s="13" t="s">
        <v>34</v>
      </c>
      <c r="C17" s="6">
        <f>'Ana Gruplar Sepet Ağırlığı'!B$3*'Ana Gruplar YoY'!C17/100</f>
        <v>43.684166845127173</v>
      </c>
      <c r="D17" s="6">
        <f>'Ana Gruplar Sepet Ağırlığı'!C$3*'Ana Gruplar YoY'!D17/100</f>
        <v>13.714310067936681</v>
      </c>
      <c r="E17" s="6">
        <f>'Ana Gruplar Sepet Ağırlığı'!D$3*'Ana Gruplar YoY'!E17/100</f>
        <v>1.3646307315728707</v>
      </c>
      <c r="F17" s="6">
        <f>'Ana Gruplar Sepet Ağırlığı'!E$3*'Ana Gruplar YoY'!F17/100</f>
        <v>0.88607021967588362</v>
      </c>
      <c r="G17" s="6">
        <f>'Ana Gruplar Sepet Ağırlığı'!F$3*'Ana Gruplar YoY'!G17/100</f>
        <v>7.1948092331421796</v>
      </c>
      <c r="H17" s="6">
        <f>'Ana Gruplar Sepet Ağırlığı'!G$3*'Ana Gruplar YoY'!H17/100</f>
        <v>4.1753780466961983</v>
      </c>
      <c r="I17" s="6">
        <f>'Ana Gruplar Sepet Ağırlığı'!H$3*'Ana Gruplar YoY'!I17/100</f>
        <v>2.353168370716725</v>
      </c>
      <c r="J17" s="6">
        <f>'Ana Gruplar Sepet Ağırlığı'!I$3*'Ana Gruplar YoY'!J17/100</f>
        <v>4.0611539030497683</v>
      </c>
      <c r="K17" s="6">
        <f>'Ana Gruplar Sepet Ağırlığı'!J$3*'Ana Gruplar YoY'!K17/100</f>
        <v>1.4774991187553246</v>
      </c>
      <c r="L17" s="6">
        <f>'Ana Gruplar Sepet Ağırlığı'!K$3*'Ana Gruplar YoY'!L17/100</f>
        <v>1.0987569364812719</v>
      </c>
      <c r="M17" s="6">
        <f>'Ana Gruplar Sepet Ağırlığı'!L$3*'Ana Gruplar YoY'!M17/100</f>
        <v>0.73685862621248377</v>
      </c>
      <c r="N17" s="6">
        <f>'Ana Gruplar Sepet Ağırlığı'!M$3*'Ana Gruplar YoY'!N17/100</f>
        <v>5.1932131103786396</v>
      </c>
      <c r="O17" s="6">
        <f>'Ana Gruplar Sepet Ağırlığı'!N$3*'Ana Gruplar YoY'!O17/100</f>
        <v>0.26104495458629901</v>
      </c>
      <c r="P17" s="6">
        <f>'Ana Gruplar Sepet Ağırlığı'!O$3*'Ana Gruplar YoY'!P17/100</f>
        <v>1.8912257653325057</v>
      </c>
    </row>
    <row r="18" spans="1:16">
      <c r="A18" t="s">
        <v>35</v>
      </c>
      <c r="B18" s="14">
        <v>45047</v>
      </c>
      <c r="C18" s="6">
        <f>'Ana Gruplar Sepet Ağırlığı'!B$3*'Ana Gruplar YoY'!C18/100</f>
        <v>39.585301513567828</v>
      </c>
      <c r="D18" s="6">
        <f>'Ana Gruplar Sepet Ağırlığı'!C$3*'Ana Gruplar YoY'!D18/100</f>
        <v>13.357977953773089</v>
      </c>
      <c r="E18" s="6">
        <f>'Ana Gruplar Sepet Ağırlığı'!D$3*'Ana Gruplar YoY'!E18/100</f>
        <v>1.0749927473878542</v>
      </c>
      <c r="F18" s="6">
        <f>'Ana Gruplar Sepet Ağırlığı'!E$3*'Ana Gruplar YoY'!F18/100</f>
        <v>1.2496451334195109</v>
      </c>
      <c r="G18" s="6">
        <f>'Ana Gruplar Sepet Ağırlığı'!F$3*'Ana Gruplar YoY'!G18/100</f>
        <v>3.4632192342584669</v>
      </c>
      <c r="H18" s="6">
        <f>'Ana Gruplar Sepet Ağırlığı'!G$3*'Ana Gruplar YoY'!H18/100</f>
        <v>3.8936442486493674</v>
      </c>
      <c r="I18" s="6">
        <f>'Ana Gruplar Sepet Ağırlığı'!H$3*'Ana Gruplar YoY'!I18/100</f>
        <v>2.3641963672318083</v>
      </c>
      <c r="J18" s="6">
        <f>'Ana Gruplar Sepet Ağırlığı'!I$3*'Ana Gruplar YoY'!J18/100</f>
        <v>3.7704636827300084</v>
      </c>
      <c r="K18" s="6">
        <f>'Ana Gruplar Sepet Ağırlığı'!J$3*'Ana Gruplar YoY'!K18/100</f>
        <v>1.4935319969410261</v>
      </c>
      <c r="L18" s="6">
        <f>'Ana Gruplar Sepet Ağırlığı'!K$3*'Ana Gruplar YoY'!L18/100</f>
        <v>1.0926515120897742</v>
      </c>
      <c r="M18" s="6">
        <f>'Ana Gruplar Sepet Ağırlığı'!L$3*'Ana Gruplar YoY'!M18/100</f>
        <v>0.85037694330064428</v>
      </c>
      <c r="N18" s="6">
        <f>'Ana Gruplar Sepet Ağırlığı'!M$3*'Ana Gruplar YoY'!N18/100</f>
        <v>5.3944404759897955</v>
      </c>
      <c r="O18" s="6">
        <f>'Ana Gruplar Sepet Ağırlığı'!N$3*'Ana Gruplar YoY'!O18/100</f>
        <v>0.27362599548819755</v>
      </c>
      <c r="P18" s="6">
        <f>'Ana Gruplar Sepet Ağırlığı'!O$3*'Ana Gruplar YoY'!P18/100</f>
        <v>1.7020373227275882</v>
      </c>
    </row>
    <row r="19" spans="1:16">
      <c r="A19" t="s">
        <v>36</v>
      </c>
      <c r="B19" s="13" t="s">
        <v>37</v>
      </c>
      <c r="C19" s="6">
        <f>'Ana Gruplar Sepet Ağırlığı'!B$3*'Ana Gruplar YoY'!C19/100</f>
        <v>38.213518668732483</v>
      </c>
      <c r="D19" s="6">
        <f>'Ana Gruplar Sepet Ağırlığı'!C$3*'Ana Gruplar YoY'!D19/100</f>
        <v>13.712730888065023</v>
      </c>
      <c r="E19" s="6">
        <f>'Ana Gruplar Sepet Ağırlığı'!D$3*'Ana Gruplar YoY'!E19/100</f>
        <v>1.4607226043155268</v>
      </c>
      <c r="F19" s="6">
        <f>'Ana Gruplar Sepet Ağırlığı'!E$3*'Ana Gruplar YoY'!F19/100</f>
        <v>1.3466674741641684</v>
      </c>
      <c r="G19" s="6">
        <f>'Ana Gruplar Sepet Ağırlığı'!F$3*'Ana Gruplar YoY'!G19/100</f>
        <v>2.4713576783661524</v>
      </c>
      <c r="H19" s="6">
        <f>'Ana Gruplar Sepet Ağırlığı'!G$3*'Ana Gruplar YoY'!H19/100</f>
        <v>3.7301393504121503</v>
      </c>
      <c r="I19" s="6">
        <f>'Ana Gruplar Sepet Ağırlığı'!H$3*'Ana Gruplar YoY'!I19/100</f>
        <v>2.3202990403639263</v>
      </c>
      <c r="J19" s="6">
        <f>'Ana Gruplar Sepet Ağırlığı'!I$3*'Ana Gruplar YoY'!J19/100</f>
        <v>3.3056441002515617</v>
      </c>
      <c r="K19" s="6">
        <f>'Ana Gruplar Sepet Ağırlığı'!J$3*'Ana Gruplar YoY'!K19/100</f>
        <v>1.5302058636261182</v>
      </c>
      <c r="L19" s="6">
        <f>'Ana Gruplar Sepet Ağırlığı'!K$3*'Ana Gruplar YoY'!L19/100</f>
        <v>1.068372986132571</v>
      </c>
      <c r="M19" s="6">
        <f>'Ana Gruplar Sepet Ağırlığı'!L$3*'Ana Gruplar YoY'!M19/100</f>
        <v>0.84779329988772001</v>
      </c>
      <c r="N19" s="6">
        <f>'Ana Gruplar Sepet Ağırlığı'!M$3*'Ana Gruplar YoY'!N19/100</f>
        <v>5.2568954691389935</v>
      </c>
      <c r="O19" s="6">
        <f>'Ana Gruplar Sepet Ağırlığı'!N$3*'Ana Gruplar YoY'!O19/100</f>
        <v>0.19102249536317972</v>
      </c>
      <c r="P19" s="6">
        <f>'Ana Gruplar Sepet Ağırlığı'!O$3*'Ana Gruplar YoY'!P19/100</f>
        <v>1.6481678438780094</v>
      </c>
    </row>
    <row r="20" spans="1:16">
      <c r="A20" t="s">
        <v>38</v>
      </c>
      <c r="B20" s="13" t="s">
        <v>39</v>
      </c>
      <c r="C20" s="6">
        <f>'Ana Gruplar Sepet Ağırlığı'!B$3*'Ana Gruplar YoY'!C20/100</f>
        <v>47.831732618801965</v>
      </c>
      <c r="D20" s="6">
        <f>'Ana Gruplar Sepet Ağırlığı'!C$3*'Ana Gruplar YoY'!D20/100</f>
        <v>15.441985434337074</v>
      </c>
      <c r="E20" s="6">
        <f>'Ana Gruplar Sepet Ağırlığı'!D$3*'Ana Gruplar YoY'!E20/100</f>
        <v>1.6638668353376733</v>
      </c>
      <c r="F20" s="6">
        <f>'Ana Gruplar Sepet Ağırlığı'!E$3*'Ana Gruplar YoY'!F20/100</f>
        <v>1.4523380617596189</v>
      </c>
      <c r="G20" s="6">
        <f>'Ana Gruplar Sepet Ağırlığı'!F$3*'Ana Gruplar YoY'!G20/100</f>
        <v>3.2293879284772067</v>
      </c>
      <c r="H20" s="6">
        <f>'Ana Gruplar Sepet Ağırlığı'!G$3*'Ana Gruplar YoY'!H20/100</f>
        <v>4.3241966123012814</v>
      </c>
      <c r="I20" s="6">
        <f>'Ana Gruplar Sepet Ağırlığı'!H$3*'Ana Gruplar YoY'!I20/100</f>
        <v>2.682909903391236</v>
      </c>
      <c r="J20" s="6">
        <f>'Ana Gruplar Sepet Ağırlığı'!I$3*'Ana Gruplar YoY'!J20/100</f>
        <v>6.7284111463407621</v>
      </c>
      <c r="K20" s="6">
        <f>'Ana Gruplar Sepet Ağırlığı'!J$3*'Ana Gruplar YoY'!K20/100</f>
        <v>1.7595150323903965</v>
      </c>
      <c r="L20" s="6">
        <f>'Ana Gruplar Sepet Ağırlığı'!K$3*'Ana Gruplar YoY'!L20/100</f>
        <v>1.1068057739792692</v>
      </c>
      <c r="M20" s="6">
        <f>'Ana Gruplar Sepet Ağırlığı'!L$3*'Ana Gruplar YoY'!M20/100</f>
        <v>0.89566834189073208</v>
      </c>
      <c r="N20" s="6">
        <f>'Ana Gruplar Sepet Ağırlığı'!M$3*'Ana Gruplar YoY'!N20/100</f>
        <v>6.4608421237010303</v>
      </c>
      <c r="O20" s="6">
        <f>'Ana Gruplar Sepet Ağırlığı'!N$3*'Ana Gruplar YoY'!O20/100</f>
        <v>0.19073954521729117</v>
      </c>
      <c r="P20" s="6">
        <f>'Ana Gruplar Sepet Ağırlığı'!O$3*'Ana Gruplar YoY'!P20/100</f>
        <v>2.0774150581028499</v>
      </c>
    </row>
    <row r="21" spans="1:16">
      <c r="A21" t="s">
        <v>40</v>
      </c>
      <c r="B21" s="13" t="s">
        <v>41</v>
      </c>
      <c r="C21" s="6">
        <f>'Ana Gruplar Sepet Ağırlığı'!B$3*'Ana Gruplar YoY'!C21/100</f>
        <v>58.943530866023863</v>
      </c>
      <c r="D21" s="6">
        <f>'Ana Gruplar Sepet Ağırlığı'!C$3*'Ana Gruplar YoY'!D21/100</f>
        <v>18.53107799987173</v>
      </c>
      <c r="E21" s="6">
        <f>'Ana Gruplar Sepet Ağırlığı'!D$3*'Ana Gruplar YoY'!E21/100</f>
        <v>1.8565863449545232</v>
      </c>
      <c r="F21" s="6">
        <f>'Ana Gruplar Sepet Ağırlığı'!E$3*'Ana Gruplar YoY'!F21/100</f>
        <v>1.9938250070316121</v>
      </c>
      <c r="G21" s="6">
        <f>'Ana Gruplar Sepet Ağırlığı'!F$3*'Ana Gruplar YoY'!G21/100</f>
        <v>4.172109202077027</v>
      </c>
      <c r="H21" s="6">
        <f>'Ana Gruplar Sepet Ağırlığı'!G$3*'Ana Gruplar YoY'!H21/100</f>
        <v>5.0779992809037209</v>
      </c>
      <c r="I21" s="6">
        <f>'Ana Gruplar Sepet Ağırlığı'!H$3*'Ana Gruplar YoY'!I21/100</f>
        <v>2.7392063171762984</v>
      </c>
      <c r="J21" s="6">
        <f>'Ana Gruplar Sepet Ağırlığı'!I$3*'Ana Gruplar YoY'!J21/100</f>
        <v>10.779299361511642</v>
      </c>
      <c r="K21" s="6">
        <f>'Ana Gruplar Sepet Ağırlığı'!J$3*'Ana Gruplar YoY'!K21/100</f>
        <v>1.9291370224188691</v>
      </c>
      <c r="L21" s="6">
        <f>'Ana Gruplar Sepet Ağırlığı'!K$3*'Ana Gruplar YoY'!L21/100</f>
        <v>1.2544822699645086</v>
      </c>
      <c r="M21" s="6">
        <f>'Ana Gruplar Sepet Ağırlığı'!L$3*'Ana Gruplar YoY'!M21/100</f>
        <v>0.81283859909862188</v>
      </c>
      <c r="N21" s="6">
        <f>'Ana Gruplar Sepet Ağırlığı'!M$3*'Ana Gruplar YoY'!N21/100</f>
        <v>6.9844034320749291</v>
      </c>
      <c r="O21" s="6">
        <f>'Ana Gruplar Sepet Ağırlığı'!N$3*'Ana Gruplar YoY'!O21/100</f>
        <v>0.18084560579701386</v>
      </c>
      <c r="P21" s="6">
        <f>'Ana Gruplar Sepet Ağırlığı'!O$3*'Ana Gruplar YoY'!P21/100</f>
        <v>2.347654326967382</v>
      </c>
    </row>
    <row r="22" spans="1:16">
      <c r="A22" t="s">
        <v>42</v>
      </c>
      <c r="B22" s="13" t="s">
        <v>43</v>
      </c>
      <c r="C22" s="6">
        <f>'Ana Gruplar Sepet Ağırlığı'!B$3*'Ana Gruplar YoY'!C22/100</f>
        <v>61.52986561256553</v>
      </c>
      <c r="D22" s="6">
        <f>'Ana Gruplar Sepet Ağırlığı'!C$3*'Ana Gruplar YoY'!D22/100</f>
        <v>19.110449422804251</v>
      </c>
      <c r="E22" s="6">
        <f>'Ana Gruplar Sepet Ağırlığı'!D$3*'Ana Gruplar YoY'!E22/100</f>
        <v>2.3987134971963799</v>
      </c>
      <c r="F22" s="6">
        <f>'Ana Gruplar Sepet Ağırlığı'!E$3*'Ana Gruplar YoY'!F22/100</f>
        <v>2.086645345275417</v>
      </c>
      <c r="G22" s="6">
        <f>'Ana Gruplar Sepet Ağırlığı'!F$3*'Ana Gruplar YoY'!G22/100</f>
        <v>3.3733419307551271</v>
      </c>
      <c r="H22" s="6">
        <f>'Ana Gruplar Sepet Ağırlığı'!G$3*'Ana Gruplar YoY'!H22/100</f>
        <v>5.5030171677959254</v>
      </c>
      <c r="I22" s="6">
        <f>'Ana Gruplar Sepet Ağırlığı'!H$3*'Ana Gruplar YoY'!I22/100</f>
        <v>2.8185573244725735</v>
      </c>
      <c r="J22" s="6">
        <f>'Ana Gruplar Sepet Ağırlığı'!I$3*'Ana Gruplar YoY'!J22/100</f>
        <v>11.665115653162907</v>
      </c>
      <c r="K22" s="6">
        <f>'Ana Gruplar Sepet Ağırlığı'!J$3*'Ana Gruplar YoY'!K22/100</f>
        <v>1.9798814470720441</v>
      </c>
      <c r="L22" s="6">
        <f>'Ana Gruplar Sepet Ağırlığı'!K$3*'Ana Gruplar YoY'!L22/100</f>
        <v>1.3275197230736913</v>
      </c>
      <c r="M22" s="6">
        <f>'Ana Gruplar Sepet Ağırlığı'!L$3*'Ana Gruplar YoY'!M22/100</f>
        <v>1.3536971843914949</v>
      </c>
      <c r="N22" s="6">
        <f>'Ana Gruplar Sepet Ağırlığı'!M$3*'Ana Gruplar YoY'!N22/100</f>
        <v>7.2323635934376407</v>
      </c>
      <c r="O22" s="6">
        <f>'Ana Gruplar Sepet Ağırlığı'!N$3*'Ana Gruplar YoY'!O22/100</f>
        <v>0.12614501416903409</v>
      </c>
      <c r="P22" s="6">
        <f>'Ana Gruplar Sepet Ağırlığı'!O$3*'Ana Gruplar YoY'!P22/100</f>
        <v>2.4540310252985025</v>
      </c>
    </row>
    <row r="23" spans="1:16">
      <c r="A23" t="s">
        <v>44</v>
      </c>
      <c r="B23" s="13" t="s">
        <v>45</v>
      </c>
      <c r="C23" s="6">
        <f>'Ana Gruplar Sepet Ağırlığı'!B$3*'Ana Gruplar YoY'!C23/100</f>
        <v>61.357012956388893</v>
      </c>
      <c r="D23" s="6">
        <f>'Ana Gruplar Sepet Ağırlığı'!C$3*'Ana Gruplar YoY'!D23/100</f>
        <v>18.310588900206426</v>
      </c>
      <c r="E23" s="6">
        <f>'Ana Gruplar Sepet Ağırlığı'!D$3*'Ana Gruplar YoY'!E23/100</f>
        <v>2.2134986447327285</v>
      </c>
      <c r="F23" s="6">
        <f>'Ana Gruplar Sepet Ağırlığı'!E$3*'Ana Gruplar YoY'!F23/100</f>
        <v>2.5100459022298045</v>
      </c>
      <c r="G23" s="6">
        <f>'Ana Gruplar Sepet Ağırlığı'!F$3*'Ana Gruplar YoY'!G23/100</f>
        <v>4.3413743042178394</v>
      </c>
      <c r="H23" s="6">
        <f>'Ana Gruplar Sepet Ağırlığı'!G$3*'Ana Gruplar YoY'!H23/100</f>
        <v>5.2601890642935132</v>
      </c>
      <c r="I23" s="6">
        <f>'Ana Gruplar Sepet Ağırlığı'!H$3*'Ana Gruplar YoY'!I23/100</f>
        <v>2.8719230134995519</v>
      </c>
      <c r="J23" s="6">
        <f>'Ana Gruplar Sepet Ağırlığı'!I$3*'Ana Gruplar YoY'!J23/100</f>
        <v>11.051994973490302</v>
      </c>
      <c r="K23" s="6">
        <f>'Ana Gruplar Sepet Ağırlığı'!J$3*'Ana Gruplar YoY'!K23/100</f>
        <v>2.0088578067949485</v>
      </c>
      <c r="L23" s="6">
        <f>'Ana Gruplar Sepet Ağırlığı'!K$3*'Ana Gruplar YoY'!L23/100</f>
        <v>1.3504672249005389</v>
      </c>
      <c r="M23" s="6">
        <f>'Ana Gruplar Sepet Ağırlığı'!L$3*'Ana Gruplar YoY'!M23/100</f>
        <v>1.3514376944697011</v>
      </c>
      <c r="N23" s="6">
        <f>'Ana Gruplar Sepet Ağırlığı'!M$3*'Ana Gruplar YoY'!N23/100</f>
        <v>7.3603002161074889</v>
      </c>
      <c r="O23" s="6">
        <f>'Ana Gruplar Sepet Ağırlığı'!N$3*'Ana Gruplar YoY'!O23/100</f>
        <v>0.11253323727436992</v>
      </c>
      <c r="P23" s="6">
        <f>'Ana Gruplar Sepet Ağırlığı'!O$3*'Ana Gruplar YoY'!P23/100</f>
        <v>2.5123553163025045</v>
      </c>
    </row>
    <row r="24" spans="1:16">
      <c r="A24" t="s">
        <v>46</v>
      </c>
      <c r="B24" s="13" t="s">
        <v>47</v>
      </c>
      <c r="C24" s="6">
        <f>'Ana Gruplar Sepet Ağırlığı'!B$3*'Ana Gruplar YoY'!C24/100</f>
        <v>61.98016571310032</v>
      </c>
      <c r="D24" s="6">
        <f>'Ana Gruplar Sepet Ağırlığı'!C$3*'Ana Gruplar YoY'!D24/100</f>
        <v>17.08124127351903</v>
      </c>
      <c r="E24" s="6">
        <f>'Ana Gruplar Sepet Ağırlığı'!D$3*'Ana Gruplar YoY'!E24/100</f>
        <v>2.5485209644465963</v>
      </c>
      <c r="F24" s="6">
        <f>'Ana Gruplar Sepet Ağırlığı'!E$3*'Ana Gruplar YoY'!F24/100</f>
        <v>2.6106281291329587</v>
      </c>
      <c r="G24" s="6">
        <f>'Ana Gruplar Sepet Ağırlığı'!F$3*'Ana Gruplar YoY'!G24/100</f>
        <v>6.2616788616027632</v>
      </c>
      <c r="H24" s="6">
        <f>'Ana Gruplar Sepet Ağırlığı'!G$3*'Ana Gruplar YoY'!H24/100</f>
        <v>5.1652869879966508</v>
      </c>
      <c r="I24" s="6">
        <f>'Ana Gruplar Sepet Ağırlığı'!H$3*'Ana Gruplar YoY'!I24/100</f>
        <v>2.9012203411479338</v>
      </c>
      <c r="J24" s="6">
        <f>'Ana Gruplar Sepet Ağırlığı'!I$3*'Ana Gruplar YoY'!J24/100</f>
        <v>10.755814665696185</v>
      </c>
      <c r="K24" s="6">
        <f>'Ana Gruplar Sepet Ağırlığı'!J$3*'Ana Gruplar YoY'!K24/100</f>
        <v>2.0368633804264613</v>
      </c>
      <c r="L24" s="6">
        <f>'Ana Gruplar Sepet Ağırlığı'!K$3*'Ana Gruplar YoY'!L24/100</f>
        <v>1.3619066739357455</v>
      </c>
      <c r="M24" s="6">
        <f>'Ana Gruplar Sepet Ağırlığı'!L$3*'Ana Gruplar YoY'!M24/100</f>
        <v>1.3625053976285049</v>
      </c>
      <c r="N24" s="6">
        <f>'Ana Gruplar Sepet Ağırlığı'!M$3*'Ana Gruplar YoY'!N24/100</f>
        <v>7.2616686269084063</v>
      </c>
      <c r="O24" s="6">
        <f>'Ana Gruplar Sepet Ağırlığı'!N$3*'Ana Gruplar YoY'!O24/100</f>
        <v>0.10694849196631863</v>
      </c>
      <c r="P24" s="6">
        <f>'Ana Gruplar Sepet Ağırlığı'!O$3*'Ana Gruplar YoY'!P24/100</f>
        <v>2.5016651743888083</v>
      </c>
    </row>
    <row r="25" spans="1:16">
      <c r="A25" t="s">
        <v>48</v>
      </c>
      <c r="B25" s="13" t="s">
        <v>49</v>
      </c>
      <c r="C25" s="6">
        <f>'Ana Gruplar Sepet Ağırlığı'!B$3*'Ana Gruplar YoY'!C25/100</f>
        <v>64.772918227498337</v>
      </c>
      <c r="D25" s="6">
        <f>'Ana Gruplar Sepet Ağırlığı'!C$3*'Ana Gruplar YoY'!D25/100</f>
        <v>18.31493924162503</v>
      </c>
      <c r="E25" s="6">
        <f>'Ana Gruplar Sepet Ağırlığı'!D$3*'Ana Gruplar YoY'!E25/100</f>
        <v>2.545134256202394</v>
      </c>
      <c r="F25" s="6">
        <f>'Ana Gruplar Sepet Ağırlığı'!E$3*'Ana Gruplar YoY'!F25/100</f>
        <v>2.6120560245501023</v>
      </c>
      <c r="G25" s="6">
        <f>'Ana Gruplar Sepet Ağırlığı'!F$3*'Ana Gruplar YoY'!G25/100</f>
        <v>6.7364199101533098</v>
      </c>
      <c r="H25" s="6">
        <f>'Ana Gruplar Sepet Ağırlığı'!G$3*'Ana Gruplar YoY'!H25/100</f>
        <v>5.0435928301489898</v>
      </c>
      <c r="I25" s="6">
        <f>'Ana Gruplar Sepet Ağırlığı'!H$3*'Ana Gruplar YoY'!I25/100</f>
        <v>2.8115958037176192</v>
      </c>
      <c r="J25" s="6">
        <f>'Ana Gruplar Sepet Ağırlığı'!I$3*'Ana Gruplar YoY'!J25/100</f>
        <v>11.83460162071829</v>
      </c>
      <c r="K25" s="6">
        <f>'Ana Gruplar Sepet Ağırlığı'!J$3*'Ana Gruplar YoY'!K25/100</f>
        <v>2.228346331024083</v>
      </c>
      <c r="L25" s="6">
        <f>'Ana Gruplar Sepet Ağırlığı'!K$3*'Ana Gruplar YoY'!L25/100</f>
        <v>1.3447604273808946</v>
      </c>
      <c r="M25" s="6">
        <f>'Ana Gruplar Sepet Ağırlığı'!L$3*'Ana Gruplar YoY'!M25/100</f>
        <v>1.3719736892599965</v>
      </c>
      <c r="N25" s="6">
        <f>'Ana Gruplar Sepet Ağırlığı'!M$3*'Ana Gruplar YoY'!N25/100</f>
        <v>7.2912951515355839</v>
      </c>
      <c r="O25" s="6">
        <f>'Ana Gruplar Sepet Ağırlığı'!N$3*'Ana Gruplar YoY'!O25/100</f>
        <v>9.7346950216687003E-2</v>
      </c>
      <c r="P25" s="6">
        <f>'Ana Gruplar Sepet Ağırlığı'!O$3*'Ana Gruplar YoY'!P25/100</f>
        <v>2.5408570409290476</v>
      </c>
    </row>
    <row r="26" spans="1:16" s="12" customFormat="1">
      <c r="A26" t="s">
        <v>50</v>
      </c>
      <c r="B26" s="13" t="s">
        <v>51</v>
      </c>
      <c r="C26" s="6">
        <f>'Ana Gruplar Sepet Ağırlığı'!B$4*'Ana Gruplar YoY'!C26/100</f>
        <v>64.856912861284684</v>
      </c>
      <c r="D26" s="6">
        <f>'Ana Gruplar Sepet Ağırlığı'!C$4*'Ana Gruplar YoY'!D26/100</f>
        <v>17.413341897282777</v>
      </c>
      <c r="E26" s="6">
        <f>'Ana Gruplar Sepet Ağırlığı'!D$4*'Ana Gruplar YoY'!E26/100</f>
        <v>2.3133779026772903</v>
      </c>
      <c r="F26" s="6">
        <f>'Ana Gruplar Sepet Ağırlığı'!E$4*'Ana Gruplar YoY'!F26/100</f>
        <v>2.8198776340939538</v>
      </c>
      <c r="G26" s="6">
        <f>'Ana Gruplar Sepet Ağırlığı'!F$4*'Ana Gruplar YoY'!G26/100</f>
        <v>6.5595115089545297</v>
      </c>
      <c r="H26" s="6">
        <f>'Ana Gruplar Sepet Ağırlığı'!G$4*'Ana Gruplar YoY'!H26/100</f>
        <v>4.9316320662638002</v>
      </c>
      <c r="I26" s="6">
        <f>'Ana Gruplar Sepet Ağırlığı'!H$4*'Ana Gruplar YoY'!I26/100</f>
        <v>2.9168144206154913</v>
      </c>
      <c r="J26" s="6">
        <f>'Ana Gruplar Sepet Ağırlığı'!I$4*'Ana Gruplar YoY'!J26/100</f>
        <v>13.500816405141498</v>
      </c>
      <c r="K26" s="6">
        <f>'Ana Gruplar Sepet Ağırlığı'!J$4*'Ana Gruplar YoY'!K26/100</f>
        <v>2.1834073483628176</v>
      </c>
      <c r="L26" s="6">
        <f>'Ana Gruplar Sepet Ağırlığı'!K$4*'Ana Gruplar YoY'!L26/100</f>
        <v>1.2756497415257853</v>
      </c>
      <c r="M26" s="6">
        <f>'Ana Gruplar Sepet Ağırlığı'!L$4*'Ana Gruplar YoY'!M26/100</f>
        <v>1.4338374048846194</v>
      </c>
      <c r="N26" s="6">
        <f>'Ana Gruplar Sepet Ağırlığı'!M$4*'Ana Gruplar YoY'!N26/100</f>
        <v>7.5423137330245229</v>
      </c>
      <c r="O26" s="6">
        <f>'Ana Gruplar Sepet Ağırlığı'!N$4*'Ana Gruplar YoY'!O26/100</f>
        <v>9.654917861672889E-2</v>
      </c>
      <c r="P26" s="6">
        <f>'Ana Gruplar Sepet Ağırlığı'!O$4*'Ana Gruplar YoY'!P26/100</f>
        <v>2.4830304327026056</v>
      </c>
    </row>
    <row r="27" spans="1:16">
      <c r="A27" t="s">
        <v>52</v>
      </c>
      <c r="B27" s="13" t="s">
        <v>53</v>
      </c>
      <c r="C27" s="6">
        <f>'Ana Gruplar Sepet Ağırlığı'!B$4*'Ana Gruplar YoY'!C27/100</f>
        <v>67.06919151780329</v>
      </c>
      <c r="D27" s="6">
        <f>'Ana Gruplar Sepet Ağırlığı'!C$4*'Ana Gruplar YoY'!D27/100</f>
        <v>17.766648630864708</v>
      </c>
      <c r="E27" s="6">
        <f>'Ana Gruplar Sepet Ağırlığı'!D$4*'Ana Gruplar YoY'!E27/100</f>
        <v>2.3693170184746903</v>
      </c>
      <c r="F27" s="6">
        <f>'Ana Gruplar Sepet Ağırlığı'!E$4*'Ana Gruplar YoY'!F27/100</f>
        <v>3.0151219603547745</v>
      </c>
      <c r="G27" s="6">
        <f>'Ana Gruplar Sepet Ağırlığı'!F$4*'Ana Gruplar YoY'!G27/100</f>
        <v>6.9967116658841295</v>
      </c>
      <c r="H27" s="6">
        <f>'Ana Gruplar Sepet Ağırlığı'!G$4*'Ana Gruplar YoY'!H27/100</f>
        <v>5.0783969395264403</v>
      </c>
      <c r="I27" s="6">
        <f>'Ana Gruplar Sepet Ağırlığı'!H$4*'Ana Gruplar YoY'!I27/100</f>
        <v>3.0163070758517661</v>
      </c>
      <c r="J27" s="6">
        <f>'Ana Gruplar Sepet Ağırlığı'!I$4*'Ana Gruplar YoY'!J27/100</f>
        <v>13.580642099536108</v>
      </c>
      <c r="K27" s="6">
        <f>'Ana Gruplar Sepet Ağırlığı'!J$4*'Ana Gruplar YoY'!K27/100</f>
        <v>2.373337152932073</v>
      </c>
      <c r="L27" s="6">
        <f>'Ana Gruplar Sepet Ağırlığı'!K$4*'Ana Gruplar YoY'!L27/100</f>
        <v>1.3833906096772313</v>
      </c>
      <c r="M27" s="6">
        <f>'Ana Gruplar Sepet Ağırlığı'!L$4*'Ana Gruplar YoY'!M27/100</f>
        <v>1.6499812356084769</v>
      </c>
      <c r="N27" s="6">
        <f>'Ana Gruplar Sepet Ağırlığı'!M$4*'Ana Gruplar YoY'!N27/100</f>
        <v>7.7473860290891601</v>
      </c>
      <c r="O27" s="6">
        <f>'Ana Gruplar Sepet Ağırlığı'!N$4*'Ana Gruplar YoY'!O27/100</f>
        <v>0.10574635229595658</v>
      </c>
      <c r="P27" s="6">
        <f>'Ana Gruplar Sepet Ağırlığı'!O$4*'Ana Gruplar YoY'!P27/100</f>
        <v>2.608482531411334</v>
      </c>
    </row>
    <row r="28" spans="1:16">
      <c r="A28" t="s">
        <v>54</v>
      </c>
      <c r="B28" s="14">
        <v>45352</v>
      </c>
      <c r="C28" s="6">
        <f>'Ana Gruplar Sepet Ağırlığı'!B$4*'Ana Gruplar YoY'!C28/100</f>
        <v>68.495372378270147</v>
      </c>
      <c r="D28" s="6">
        <f>'Ana Gruplar Sepet Ağırlığı'!C$4*'Ana Gruplar YoY'!D28/100</f>
        <v>17.588085090338165</v>
      </c>
      <c r="E28" s="6">
        <f>'Ana Gruplar Sepet Ağırlığı'!D$4*'Ana Gruplar YoY'!E28/100</f>
        <v>2.3650688260698094</v>
      </c>
      <c r="F28" s="6">
        <f>'Ana Gruplar Sepet Ağırlığı'!E$4*'Ana Gruplar YoY'!F28/100</f>
        <v>3.4776502428279104</v>
      </c>
      <c r="G28" s="6">
        <f>'Ana Gruplar Sepet Ağırlığı'!F$4*'Ana Gruplar YoY'!G28/100</f>
        <v>7.2964966906665021</v>
      </c>
      <c r="H28" s="6">
        <f>'Ana Gruplar Sepet Ağırlığı'!G$4*'Ana Gruplar YoY'!H28/100</f>
        <v>5.1431144810292615</v>
      </c>
      <c r="I28" s="6">
        <f>'Ana Gruplar Sepet Ağırlığı'!H$4*'Ana Gruplar YoY'!I28/100</f>
        <v>2.9792462287075034</v>
      </c>
      <c r="J28" s="6">
        <f>'Ana Gruplar Sepet Ağırlığı'!I$4*'Ana Gruplar YoY'!J28/100</f>
        <v>13.917963256952564</v>
      </c>
      <c r="K28" s="6">
        <f>'Ana Gruplar Sepet Ağırlığı'!J$4*'Ana Gruplar YoY'!K28/100</f>
        <v>2.673818738356454</v>
      </c>
      <c r="L28" s="6">
        <f>'Ana Gruplar Sepet Ağırlığı'!K$4*'Ana Gruplar YoY'!L28/100</f>
        <v>1.4228704066941618</v>
      </c>
      <c r="M28" s="6">
        <f>'Ana Gruplar Sepet Ağırlığı'!L$4*'Ana Gruplar YoY'!M28/100</f>
        <v>1.8697418779231838</v>
      </c>
      <c r="N28" s="6">
        <f>'Ana Gruplar Sepet Ağırlığı'!M$4*'Ana Gruplar YoY'!N28/100</f>
        <v>7.7630402768548352</v>
      </c>
      <c r="O28" s="6">
        <f>'Ana Gruplar Sepet Ağırlığı'!N$4*'Ana Gruplar YoY'!O28/100</f>
        <v>0.11652831481219424</v>
      </c>
      <c r="P28" s="6">
        <f>'Ana Gruplar Sepet Ağırlığı'!O$4*'Ana Gruplar YoY'!P28/100</f>
        <v>2.5968989565551315</v>
      </c>
    </row>
    <row r="29" spans="1:16">
      <c r="A29" t="s">
        <v>55</v>
      </c>
      <c r="B29" s="13" t="s">
        <v>56</v>
      </c>
      <c r="C29" s="6">
        <f>'Ana Gruplar Sepet Ağırlığı'!B$4*'Ana Gruplar YoY'!C29/100</f>
        <v>69.802468831697055</v>
      </c>
      <c r="D29" s="6">
        <f>'Ana Gruplar Sepet Ağırlığı'!C$4*'Ana Gruplar YoY'!D29/100</f>
        <v>17.111059732530759</v>
      </c>
      <c r="E29" s="6">
        <f>'Ana Gruplar Sepet Ağırlığı'!D$4*'Ana Gruplar YoY'!E29/100</f>
        <v>2.9492693884465568</v>
      </c>
      <c r="F29" s="6">
        <f>'Ana Gruplar Sepet Ağırlığı'!E$4*'Ana Gruplar YoY'!F29/100</f>
        <v>3.554117998417806</v>
      </c>
      <c r="G29" s="6">
        <f>'Ana Gruplar Sepet Ağırlığı'!F$4*'Ana Gruplar YoY'!G29/100</f>
        <v>7.9196282267454334</v>
      </c>
      <c r="H29" s="6">
        <f>'Ana Gruplar Sepet Ağırlığı'!G$4*'Ana Gruplar YoY'!H29/100</f>
        <v>5.48062407726741</v>
      </c>
      <c r="I29" s="6">
        <f>'Ana Gruplar Sepet Ağırlığı'!H$4*'Ana Gruplar YoY'!I29/100</f>
        <v>2.8832736406841972</v>
      </c>
      <c r="J29" s="6">
        <f>'Ana Gruplar Sepet Ağırlığı'!I$4*'Ana Gruplar YoY'!J29/100</f>
        <v>14.00250219197382</v>
      </c>
      <c r="K29" s="6">
        <f>'Ana Gruplar Sepet Ağırlığı'!J$4*'Ana Gruplar YoY'!K29/100</f>
        <v>2.5195770759068421</v>
      </c>
      <c r="L29" s="6">
        <f>'Ana Gruplar Sepet Ağırlığı'!K$4*'Ana Gruplar YoY'!L29/100</f>
        <v>1.4673010792699475</v>
      </c>
      <c r="M29" s="6">
        <f>'Ana Gruplar Sepet Ağırlığı'!L$4*'Ana Gruplar YoY'!M29/100</f>
        <v>1.8659509260958884</v>
      </c>
      <c r="N29" s="6">
        <f>'Ana Gruplar Sepet Ağırlığı'!M$4*'Ana Gruplar YoY'!N29/100</f>
        <v>7.8323935056006011</v>
      </c>
      <c r="O29" s="6">
        <f>'Ana Gruplar Sepet Ağırlığı'!N$4*'Ana Gruplar YoY'!O29/100</f>
        <v>0.1272950044286153</v>
      </c>
      <c r="P29" s="6">
        <f>'Ana Gruplar Sepet Ağırlığı'!O$4*'Ana Gruplar YoY'!P29/100</f>
        <v>2.7070078877752799</v>
      </c>
    </row>
    <row r="30" spans="1:16">
      <c r="A30" t="s">
        <v>57</v>
      </c>
      <c r="B30" s="14">
        <v>45413</v>
      </c>
      <c r="C30" s="6">
        <f>'Ana Gruplar Sepet Ağırlığı'!B$4*'Ana Gruplar YoY'!C30/100</f>
        <v>75.445948848889159</v>
      </c>
      <c r="D30" s="6">
        <f>'Ana Gruplar Sepet Ağırlığı'!C$4*'Ana Gruplar YoY'!D30/100</f>
        <v>17.521016821740353</v>
      </c>
      <c r="E30" s="6">
        <f>'Ana Gruplar Sepet Ağırlığı'!D$4*'Ana Gruplar YoY'!E30/100</f>
        <v>3.2477595626100286</v>
      </c>
      <c r="F30" s="6">
        <f>'Ana Gruplar Sepet Ağırlığı'!E$4*'Ana Gruplar YoY'!F30/100</f>
        <v>3.5297973811560284</v>
      </c>
      <c r="G30" s="6">
        <f>'Ana Gruplar Sepet Ağırlığı'!F$4*'Ana Gruplar YoY'!G30/100</f>
        <v>13.268276625922629</v>
      </c>
      <c r="H30" s="6">
        <f>'Ana Gruplar Sepet Ağırlığı'!G$4*'Ana Gruplar YoY'!H30/100</f>
        <v>5.5986248556549683</v>
      </c>
      <c r="I30" s="6">
        <f>'Ana Gruplar Sepet Ağırlığı'!H$4*'Ana Gruplar YoY'!I30/100</f>
        <v>2.8833245129477088</v>
      </c>
      <c r="J30" s="6">
        <f>'Ana Gruplar Sepet Ağırlığı'!I$4*'Ana Gruplar YoY'!J30/100</f>
        <v>13.783472383945721</v>
      </c>
      <c r="K30" s="6">
        <f>'Ana Gruplar Sepet Ağırlığı'!J$4*'Ana Gruplar YoY'!K30/100</f>
        <v>2.4406765552326108</v>
      </c>
      <c r="L30" s="6">
        <f>'Ana Gruplar Sepet Ağırlığı'!K$4*'Ana Gruplar YoY'!L30/100</f>
        <v>1.4157194311018666</v>
      </c>
      <c r="M30" s="6">
        <f>'Ana Gruplar Sepet Ağırlığı'!L$4*'Ana Gruplar YoY'!M30/100</f>
        <v>1.8828579260286693</v>
      </c>
      <c r="N30" s="6">
        <f>'Ana Gruplar Sepet Ağırlığı'!M$4*'Ana Gruplar YoY'!N30/100</f>
        <v>7.5965004458211709</v>
      </c>
      <c r="O30" s="6">
        <f>'Ana Gruplar Sepet Ağırlığı'!N$4*'Ana Gruplar YoY'!O30/100</f>
        <v>0.11459618540527955</v>
      </c>
      <c r="P30" s="6">
        <f>'Ana Gruplar Sepet Ağırlığı'!O$4*'Ana Gruplar YoY'!P30/100</f>
        <v>2.7177301087440728</v>
      </c>
    </row>
    <row r="31" spans="1:16">
      <c r="A31" t="s">
        <v>58</v>
      </c>
      <c r="B31" s="13" t="s">
        <v>59</v>
      </c>
      <c r="C31" s="6">
        <f>'Ana Gruplar Sepet Ağırlığı'!B$4*'Ana Gruplar YoY'!C31/100</f>
        <v>71.597156777834158</v>
      </c>
      <c r="D31" s="6">
        <f>'Ana Gruplar Sepet Ağırlığı'!C$4*'Ana Gruplar YoY'!D31/100</f>
        <v>17.006130238287135</v>
      </c>
      <c r="E31" s="6">
        <f>'Ana Gruplar Sepet Ağırlığı'!D$4*'Ana Gruplar YoY'!E31/100</f>
        <v>2.5509949402892018</v>
      </c>
      <c r="F31" s="6">
        <f>'Ana Gruplar Sepet Ağırlığı'!E$4*'Ana Gruplar YoY'!F31/100</f>
        <v>3.3204459928394465</v>
      </c>
      <c r="G31" s="6">
        <f>'Ana Gruplar Sepet Ağırlığı'!F$4*'Ana Gruplar YoY'!G31/100</f>
        <v>13.4815944234527</v>
      </c>
      <c r="H31" s="6">
        <f>'Ana Gruplar Sepet Ağırlığı'!G$4*'Ana Gruplar YoY'!H31/100</f>
        <v>5.4681101823049758</v>
      </c>
      <c r="I31" s="6">
        <f>'Ana Gruplar Sepet Ağırlığı'!H$4*'Ana Gruplar YoY'!I31/100</f>
        <v>2.9146362393495253</v>
      </c>
      <c r="J31" s="6">
        <f>'Ana Gruplar Sepet Ağırlığı'!I$4*'Ana Gruplar YoY'!J31/100</f>
        <v>11.479599473855105</v>
      </c>
      <c r="K31" s="6">
        <f>'Ana Gruplar Sepet Ağırlığı'!J$4*'Ana Gruplar YoY'!K31/100</f>
        <v>2.2821850087213331</v>
      </c>
      <c r="L31" s="6">
        <f>'Ana Gruplar Sepet Ağırlığı'!K$4*'Ana Gruplar YoY'!L31/100</f>
        <v>1.4103000412964553</v>
      </c>
      <c r="M31" s="6">
        <f>'Ana Gruplar Sepet Ağırlığı'!L$4*'Ana Gruplar YoY'!M31/100</f>
        <v>1.9242683817837676</v>
      </c>
      <c r="N31" s="6">
        <f>'Ana Gruplar Sepet Ağırlığı'!M$4*'Ana Gruplar YoY'!N31/100</f>
        <v>7.4109359732122968</v>
      </c>
      <c r="O31" s="6">
        <f>'Ana Gruplar Sepet Ağırlığı'!N$4*'Ana Gruplar YoY'!O31/100</f>
        <v>0.10074769156763569</v>
      </c>
      <c r="P31" s="6">
        <f>'Ana Gruplar Sepet Ağırlığı'!O$4*'Ana Gruplar YoY'!P31/100</f>
        <v>2.6567171079460303</v>
      </c>
    </row>
    <row r="32" spans="1:16">
      <c r="A32" t="s">
        <v>60</v>
      </c>
      <c r="B32" s="13" t="s">
        <v>61</v>
      </c>
      <c r="C32" s="6">
        <f>'Ana Gruplar Sepet Ağırlığı'!B$4*'Ana Gruplar YoY'!C32/100</f>
        <v>61.78100233601144</v>
      </c>
      <c r="D32" s="6">
        <f>'Ana Gruplar Sepet Ağırlığı'!C$4*'Ana Gruplar YoY'!D32/100</f>
        <v>14.716458620942277</v>
      </c>
      <c r="E32" s="6">
        <f>'Ana Gruplar Sepet Ağırlığı'!D$4*'Ana Gruplar YoY'!E32/100</f>
        <v>2.2486906475195649</v>
      </c>
      <c r="F32" s="6">
        <f>'Ana Gruplar Sepet Ağırlığı'!E$4*'Ana Gruplar YoY'!F32/100</f>
        <v>2.7466863338028746</v>
      </c>
      <c r="G32" s="6">
        <f>'Ana Gruplar Sepet Ağırlığı'!F$4*'Ana Gruplar YoY'!G32/100</f>
        <v>14.013438102904519</v>
      </c>
      <c r="H32" s="6">
        <f>'Ana Gruplar Sepet Ağırlığı'!G$4*'Ana Gruplar YoY'!H32/100</f>
        <v>4.5659495112238702</v>
      </c>
      <c r="I32" s="6">
        <f>'Ana Gruplar Sepet Ağırlığı'!H$4*'Ana Gruplar YoY'!I32/100</f>
        <v>2.3393680461074906</v>
      </c>
      <c r="J32" s="6">
        <f>'Ana Gruplar Sepet Ağırlığı'!I$4*'Ana Gruplar YoY'!J32/100</f>
        <v>8.0995192552732878</v>
      </c>
      <c r="K32" s="6">
        <f>'Ana Gruplar Sepet Ağırlığı'!J$4*'Ana Gruplar YoY'!K32/100</f>
        <v>2.0782523408216229</v>
      </c>
      <c r="L32" s="6">
        <f>'Ana Gruplar Sepet Ağırlığı'!K$4*'Ana Gruplar YoY'!L32/100</f>
        <v>1.2689062104866462</v>
      </c>
      <c r="M32" s="6">
        <f>'Ana Gruplar Sepet Ağırlığı'!L$4*'Ana Gruplar YoY'!M32/100</f>
        <v>1.8774053615908377</v>
      </c>
      <c r="N32" s="6">
        <f>'Ana Gruplar Sepet Ağırlığı'!M$4*'Ana Gruplar YoY'!N32/100</f>
        <v>6.2151849315643828</v>
      </c>
      <c r="O32" s="6">
        <f>'Ana Gruplar Sepet Ağırlığı'!N$4*'Ana Gruplar YoY'!O32/100</f>
        <v>0.10084541766308185</v>
      </c>
      <c r="P32" s="6">
        <f>'Ana Gruplar Sepet Ağırlığı'!O$4*'Ana Gruplar YoY'!P32/100</f>
        <v>2.266798002306186</v>
      </c>
    </row>
    <row r="33" spans="1:16">
      <c r="A33" t="s">
        <v>62</v>
      </c>
      <c r="B33" s="13" t="s">
        <v>63</v>
      </c>
      <c r="C33" s="6">
        <f>'Ana Gruplar Sepet Ağırlığı'!B$4*'Ana Gruplar YoY'!C33/100</f>
        <v>51.974528487466984</v>
      </c>
      <c r="D33" s="6">
        <f>'Ana Gruplar Sepet Ağırlığı'!C$4*'Ana Gruplar YoY'!D33/100</f>
        <v>11.212297934776227</v>
      </c>
      <c r="E33" s="6">
        <f>'Ana Gruplar Sepet Ağırlığı'!D$4*'Ana Gruplar YoY'!E33/100</f>
        <v>2.2886941523399642</v>
      </c>
      <c r="F33" s="6">
        <f>'Ana Gruplar Sepet Ağırlığı'!E$4*'Ana Gruplar YoY'!F33/100</f>
        <v>2.039398885178815</v>
      </c>
      <c r="G33" s="6">
        <f>'Ana Gruplar Sepet Ağırlığı'!F$4*'Ana Gruplar YoY'!G33/100</f>
        <v>14.43654174527199</v>
      </c>
      <c r="H33" s="6">
        <f>'Ana Gruplar Sepet Ağırlığı'!G$4*'Ana Gruplar YoY'!H33/100</f>
        <v>3.6086177194053111</v>
      </c>
      <c r="I33" s="6">
        <f>'Ana Gruplar Sepet Ağırlığı'!H$4*'Ana Gruplar YoY'!I33/100</f>
        <v>1.9858287209335233</v>
      </c>
      <c r="J33" s="6">
        <f>'Ana Gruplar Sepet Ağırlığı'!I$4*'Ana Gruplar YoY'!J33/100</f>
        <v>5.1387442882023242</v>
      </c>
      <c r="K33" s="6">
        <f>'Ana Gruplar Sepet Ağırlığı'!J$4*'Ana Gruplar YoY'!K33/100</f>
        <v>1.8114534567974081</v>
      </c>
      <c r="L33" s="6">
        <f>'Ana Gruplar Sepet Ağırlığı'!K$4*'Ana Gruplar YoY'!L33/100</f>
        <v>1.1204128990474305</v>
      </c>
      <c r="M33" s="6">
        <f>'Ana Gruplar Sepet Ağırlığı'!L$4*'Ana Gruplar YoY'!M33/100</f>
        <v>2.1705217889379051</v>
      </c>
      <c r="N33" s="6">
        <f>'Ana Gruplar Sepet Ağırlığı'!M$4*'Ana Gruplar YoY'!N33/100</f>
        <v>5.5340246171776082</v>
      </c>
      <c r="O33" s="6">
        <f>'Ana Gruplar Sepet Ağırlığı'!N$4*'Ana Gruplar YoY'!O33/100</f>
        <v>0.1072692753579388</v>
      </c>
      <c r="P33" s="6">
        <f>'Ana Gruplar Sepet Ağırlığı'!O$4*'Ana Gruplar YoY'!P33/100</f>
        <v>1.8985550716803403</v>
      </c>
    </row>
    <row r="34" spans="1:16">
      <c r="A34" t="s">
        <v>64</v>
      </c>
      <c r="B34" s="13" t="s">
        <v>65</v>
      </c>
      <c r="C34" s="6">
        <f>'Ana Gruplar Sepet Ağırlığı'!B$4*'Ana Gruplar YoY'!C34/100</f>
        <v>49.384992463022066</v>
      </c>
      <c r="D34" s="6">
        <f>'Ana Gruplar Sepet Ağırlığı'!C$4*'Ana Gruplar YoY'!D34/100</f>
        <v>10.92118860725992</v>
      </c>
      <c r="E34" s="6">
        <f>'Ana Gruplar Sepet Ağırlığı'!D$4*'Ana Gruplar YoY'!E34/100</f>
        <v>1.966179790852701</v>
      </c>
      <c r="F34" s="6">
        <f>'Ana Gruplar Sepet Ağırlığı'!E$4*'Ana Gruplar YoY'!F34/100</f>
        <v>2.1311993652372667</v>
      </c>
      <c r="G34" s="6">
        <f>'Ana Gruplar Sepet Ağırlığı'!F$4*'Ana Gruplar YoY'!G34/100</f>
        <v>13.922085582344426</v>
      </c>
      <c r="H34" s="6">
        <f>'Ana Gruplar Sepet Ağırlığı'!G$4*'Ana Gruplar YoY'!H34/100</f>
        <v>3.2477439840023341</v>
      </c>
      <c r="I34" s="6">
        <f>'Ana Gruplar Sepet Ağırlığı'!H$4*'Ana Gruplar YoY'!I34/100</f>
        <v>1.8820759221337287</v>
      </c>
      <c r="J34" s="6">
        <f>'Ana Gruplar Sepet Ağırlığı'!I$4*'Ana Gruplar YoY'!J34/100</f>
        <v>4.7228863916600794</v>
      </c>
      <c r="K34" s="6">
        <f>'Ana Gruplar Sepet Ağırlığı'!J$4*'Ana Gruplar YoY'!K34/100</f>
        <v>1.5831426277981704</v>
      </c>
      <c r="L34" s="6">
        <f>'Ana Gruplar Sepet Ağırlığı'!K$4*'Ana Gruplar YoY'!L34/100</f>
        <v>1.0430180367091177</v>
      </c>
      <c r="M34" s="6">
        <f>'Ana Gruplar Sepet Ağırlığı'!L$4*'Ana Gruplar YoY'!M34/100</f>
        <v>1.681468716247432</v>
      </c>
      <c r="N34" s="6">
        <f>'Ana Gruplar Sepet Ağırlığı'!M$4*'Ana Gruplar YoY'!N34/100</f>
        <v>5.346222105950825</v>
      </c>
      <c r="O34" s="6">
        <f>'Ana Gruplar Sepet Ağırlığı'!N$4*'Ana Gruplar YoY'!O34/100</f>
        <v>0.12354563239163723</v>
      </c>
      <c r="P34" s="6">
        <f>'Ana Gruplar Sepet Ağırlığı'!O$4*'Ana Gruplar YoY'!P34/100</f>
        <v>1.8398659336668473</v>
      </c>
    </row>
    <row r="35" spans="1:16">
      <c r="A35" t="s">
        <v>66</v>
      </c>
      <c r="B35" s="13" t="s">
        <v>67</v>
      </c>
      <c r="C35" s="6">
        <f>'Ana Gruplar Sepet Ağırlığı'!B$4*'Ana Gruplar YoY'!C35/100</f>
        <v>48.58470775335261</v>
      </c>
      <c r="D35" s="6">
        <f>'Ana Gruplar Sepet Ağırlığı'!C$4*'Ana Gruplar YoY'!D35/100</f>
        <v>11.311567616355696</v>
      </c>
      <c r="E35" s="6">
        <f>'Ana Gruplar Sepet Ağırlığı'!D$4*'Ana Gruplar YoY'!E35/100</f>
        <v>1.9585140307144226</v>
      </c>
      <c r="F35" s="6">
        <f>'Ana Gruplar Sepet Ağırlığı'!E$4*'Ana Gruplar YoY'!F35/100</f>
        <v>2.177549066508389</v>
      </c>
      <c r="G35" s="6">
        <f>'Ana Gruplar Sepet Ağırlığı'!F$4*'Ana Gruplar YoY'!G35/100</f>
        <v>12.717438398868165</v>
      </c>
      <c r="H35" s="6">
        <f>'Ana Gruplar Sepet Ağırlığı'!G$4*'Ana Gruplar YoY'!H35/100</f>
        <v>3.1615866027570116</v>
      </c>
      <c r="I35" s="6">
        <f>'Ana Gruplar Sepet Ağırlığı'!H$4*'Ana Gruplar YoY'!I35/100</f>
        <v>1.8950122638521185</v>
      </c>
      <c r="J35" s="6">
        <f>'Ana Gruplar Sepet Ağırlığı'!I$4*'Ana Gruplar YoY'!J35/100</f>
        <v>4.6411075202542547</v>
      </c>
      <c r="K35" s="6">
        <f>'Ana Gruplar Sepet Ağırlığı'!J$4*'Ana Gruplar YoY'!K35/100</f>
        <v>1.5774242914543817</v>
      </c>
      <c r="L35" s="6">
        <f>'Ana Gruplar Sepet Ağırlığı'!K$4*'Ana Gruplar YoY'!L35/100</f>
        <v>1.0015148720248352</v>
      </c>
      <c r="M35" s="6">
        <f>'Ana Gruplar Sepet Ağırlığı'!L$4*'Ana Gruplar YoY'!M35/100</f>
        <v>1.682765228372993</v>
      </c>
      <c r="N35" s="6">
        <f>'Ana Gruplar Sepet Ağırlığı'!M$4*'Ana Gruplar YoY'!N35/100</f>
        <v>5.0754085252316523</v>
      </c>
      <c r="O35" s="6">
        <f>'Ana Gruplar Sepet Ağırlığı'!N$4*'Ana Gruplar YoY'!O35/100</f>
        <v>0.13374553187220425</v>
      </c>
      <c r="P35" s="6">
        <f>'Ana Gruplar Sepet Ağırlığı'!O$4*'Ana Gruplar YoY'!P35/100</f>
        <v>1.7707054573175978</v>
      </c>
    </row>
    <row r="36" spans="1:16">
      <c r="A36" t="s">
        <v>68</v>
      </c>
      <c r="B36" s="13" t="s">
        <v>69</v>
      </c>
      <c r="C36" s="6">
        <f>'Ana Gruplar Sepet Ağırlığı'!B$4*'Ana Gruplar YoY'!C36/100</f>
        <v>47.092720584830303</v>
      </c>
      <c r="D36" s="6">
        <f>'Ana Gruplar Sepet Ağırlığı'!C$4*'Ana Gruplar YoY'!D36/100</f>
        <v>12.133722375213029</v>
      </c>
      <c r="E36" s="6">
        <f>'Ana Gruplar Sepet Ağırlığı'!D$4*'Ana Gruplar YoY'!E36/100</f>
        <v>1.4767669722306282</v>
      </c>
      <c r="F36" s="6">
        <f>'Ana Gruplar Sepet Ağırlığı'!E$4*'Ana Gruplar YoY'!F36/100</f>
        <v>2.1827612635946934</v>
      </c>
      <c r="G36" s="6">
        <f>'Ana Gruplar Sepet Ağırlığı'!F$4*'Ana Gruplar YoY'!G36/100</f>
        <v>10.59602166010936</v>
      </c>
      <c r="H36" s="6">
        <f>'Ana Gruplar Sepet Ağırlığı'!G$4*'Ana Gruplar YoY'!H36/100</f>
        <v>3.2171651140470421</v>
      </c>
      <c r="I36" s="6">
        <f>'Ana Gruplar Sepet Ağırlığı'!H$4*'Ana Gruplar YoY'!I36/100</f>
        <v>1.9615204229513921</v>
      </c>
      <c r="J36" s="6">
        <f>'Ana Gruplar Sepet Ağırlığı'!I$4*'Ana Gruplar YoY'!J36/100</f>
        <v>4.6593578480694484</v>
      </c>
      <c r="K36" s="6">
        <f>'Ana Gruplar Sepet Ağırlığı'!J$4*'Ana Gruplar YoY'!K36/100</f>
        <v>1.5558647829206029</v>
      </c>
      <c r="L36" s="6">
        <f>'Ana Gruplar Sepet Ağırlığı'!K$4*'Ana Gruplar YoY'!L36/100</f>
        <v>0.97641433471061589</v>
      </c>
      <c r="M36" s="6">
        <f>'Ana Gruplar Sepet Ağırlığı'!L$4*'Ana Gruplar YoY'!M36/100</f>
        <v>1.6617090101695142</v>
      </c>
      <c r="N36" s="6">
        <f>'Ana Gruplar Sepet Ağırlığı'!M$4*'Ana Gruplar YoY'!N36/100</f>
        <v>4.8539515487762301</v>
      </c>
      <c r="O36" s="6">
        <f>'Ana Gruplar Sepet Ağırlığı'!N$4*'Ana Gruplar YoY'!O36/100</f>
        <v>0.14056913908555591</v>
      </c>
      <c r="P36" s="6">
        <f>'Ana Gruplar Sepet Ağırlığı'!O$4*'Ana Gruplar YoY'!P36/100</f>
        <v>1.7212050281017148</v>
      </c>
    </row>
    <row r="37" spans="1:16">
      <c r="A37" t="s">
        <v>70</v>
      </c>
      <c r="B37" s="13" t="s">
        <v>71</v>
      </c>
      <c r="C37" s="6">
        <f>'Ana Gruplar Sepet Ağırlığı'!B$4*'Ana Gruplar YoY'!C37/100</f>
        <v>44.378771779392217</v>
      </c>
      <c r="D37" s="6">
        <f>'Ana Gruplar Sepet Ağırlığı'!C$4*'Ana Gruplar YoY'!D37/100</f>
        <v>10.887571742430985</v>
      </c>
      <c r="E37" s="6">
        <f>'Ana Gruplar Sepet Ağırlığı'!D$4*'Ana Gruplar YoY'!E37/100</f>
        <v>1.4750451479686015</v>
      </c>
      <c r="F37" s="6">
        <f>'Ana Gruplar Sepet Ağırlığı'!E$4*'Ana Gruplar YoY'!F37/100</f>
        <v>2.2434731719429108</v>
      </c>
      <c r="G37" s="6">
        <f>'Ana Gruplar Sepet Ağırlığı'!F$4*'Ana Gruplar YoY'!G37/100</f>
        <v>9.8254647238971948</v>
      </c>
      <c r="H37" s="6">
        <f>'Ana Gruplar Sepet Ağırlığı'!G$4*'Ana Gruplar YoY'!H37/100</f>
        <v>3.122546774094547</v>
      </c>
      <c r="I37" s="6">
        <f>'Ana Gruplar Sepet Ağırlığı'!H$4*'Ana Gruplar YoY'!I37/100</f>
        <v>1.7681590482317242</v>
      </c>
      <c r="J37" s="6">
        <f>'Ana Gruplar Sepet Ağırlığı'!I$4*'Ana Gruplar YoY'!J37/100</f>
        <v>4.5966687817475389</v>
      </c>
      <c r="K37" s="6">
        <f>'Ana Gruplar Sepet Ağırlığı'!J$4*'Ana Gruplar YoY'!K37/100</f>
        <v>1.3981677985651977</v>
      </c>
      <c r="L37" s="6">
        <f>'Ana Gruplar Sepet Ağırlığı'!K$4*'Ana Gruplar YoY'!L37/100</f>
        <v>0.9566581690063054</v>
      </c>
      <c r="M37" s="6">
        <f>'Ana Gruplar Sepet Ağırlığı'!L$4*'Ana Gruplar YoY'!M37/100</f>
        <v>1.6464823139739622</v>
      </c>
      <c r="N37" s="6">
        <f>'Ana Gruplar Sepet Ağırlığı'!M$4*'Ana Gruplar YoY'!N37/100</f>
        <v>4.6693700695071687</v>
      </c>
      <c r="O37" s="6">
        <f>'Ana Gruplar Sepet Ağırlığı'!N$4*'Ana Gruplar YoY'!O37/100</f>
        <v>0.14891337681310288</v>
      </c>
      <c r="P37" s="6">
        <f>'Ana Gruplar Sepet Ağırlığı'!O$4*'Ana Gruplar YoY'!P37/100</f>
        <v>1.6402500105857132</v>
      </c>
    </row>
    <row r="38" spans="1:16" s="12" customFormat="1">
      <c r="A38" t="s">
        <v>72</v>
      </c>
      <c r="B38" s="13" t="s">
        <v>73</v>
      </c>
      <c r="C38" s="6">
        <f>'Ana Gruplar Sepet Ağırlığı'!B$5*'Ana Gruplar YoY'!C38/100</f>
        <v>42.118022968275106</v>
      </c>
      <c r="D38" s="6">
        <f>'Ana Gruplar Sepet Ağırlığı'!C$5*'Ana Gruplar YoY'!D38/100</f>
        <v>10.426661204718627</v>
      </c>
      <c r="E38" s="6">
        <f>'Ana Gruplar Sepet Ağırlığı'!D$5*'Ana Gruplar YoY'!E38/100</f>
        <v>1.2014149313503077</v>
      </c>
      <c r="F38" s="6">
        <f>'Ana Gruplar Sepet Ağırlığı'!E$5*'Ana Gruplar YoY'!F38/100</f>
        <v>1.9706945411389243</v>
      </c>
      <c r="G38" s="6">
        <f>'Ana Gruplar Sepet Ağırlığı'!F$5*'Ana Gruplar YoY'!G38/100</f>
        <v>10.505937771738616</v>
      </c>
      <c r="H38" s="6">
        <f>'Ana Gruplar Sepet Ağırlığı'!G$5*'Ana Gruplar YoY'!H38/100</f>
        <v>2.6873321904187253</v>
      </c>
      <c r="I38" s="6">
        <f>'Ana Gruplar Sepet Ağırlığı'!H$5*'Ana Gruplar YoY'!I38/100</f>
        <v>2.2487595304393158</v>
      </c>
      <c r="J38" s="6">
        <f>'Ana Gruplar Sepet Ağırlığı'!I$5*'Ana Gruplar YoY'!J38/100</f>
        <v>3.6348826147704631</v>
      </c>
      <c r="K38" s="6">
        <f>'Ana Gruplar Sepet Ağırlığı'!J$5*'Ana Gruplar YoY'!K38/100</f>
        <v>1.3425708536864502</v>
      </c>
      <c r="L38" s="6">
        <f>'Ana Gruplar Sepet Ağırlığı'!K$5*'Ana Gruplar YoY'!L38/100</f>
        <v>0.9602513481797702</v>
      </c>
      <c r="M38" s="6">
        <f>'Ana Gruplar Sepet Ağırlığı'!L$5*'Ana Gruplar YoY'!M38/100</f>
        <v>2.3049939752909463</v>
      </c>
      <c r="N38" s="6">
        <f>'Ana Gruplar Sepet Ağırlığı'!M$5*'Ana Gruplar YoY'!N38/100</f>
        <v>4.0894085193578675</v>
      </c>
      <c r="O38" s="6">
        <f>'Ana Gruplar Sepet Ağırlığı'!N$5*'Ana Gruplar YoY'!O38/100</f>
        <v>0.15106406451857871</v>
      </c>
      <c r="P38" s="6">
        <f>'Ana Gruplar Sepet Ağırlığı'!O$5*'Ana Gruplar YoY'!P38/100</f>
        <v>1.5433830398487962</v>
      </c>
    </row>
    <row r="39" spans="1:16">
      <c r="A39" t="s">
        <v>74</v>
      </c>
      <c r="B39" s="13" t="s">
        <v>75</v>
      </c>
      <c r="C39" s="6">
        <f>'Ana Gruplar Sepet Ağırlığı'!B$5*'Ana Gruplar YoY'!C39/100</f>
        <v>39.050957560449362</v>
      </c>
      <c r="D39" s="6">
        <f>'Ana Gruplar Sepet Ağırlığı'!C$5*'Ana Gruplar YoY'!D39/100</f>
        <v>8.7659300017187771</v>
      </c>
      <c r="E39" s="6">
        <f>'Ana Gruplar Sepet Ağırlığı'!D$5*'Ana Gruplar YoY'!E39/100</f>
        <v>1.1777729102813399</v>
      </c>
      <c r="F39" s="6">
        <f>'Ana Gruplar Sepet Ağırlığı'!E$5*'Ana Gruplar YoY'!F39/100</f>
        <v>1.4916725765177463</v>
      </c>
      <c r="G39" s="6">
        <f>'Ana Gruplar Sepet Ağırlığı'!F$5*'Ana Gruplar YoY'!G39/100</f>
        <v>10.795987056010254</v>
      </c>
      <c r="H39" s="6">
        <f>'Ana Gruplar Sepet Ağırlığı'!G$5*'Ana Gruplar YoY'!H39/100</f>
        <v>2.5563546721746544</v>
      </c>
      <c r="I39" s="6">
        <f>'Ana Gruplar Sepet Ağırlığı'!H$5*'Ana Gruplar YoY'!I39/100</f>
        <v>1.7582077575926405</v>
      </c>
      <c r="J39" s="6">
        <f>'Ana Gruplar Sepet Ağırlığı'!I$5*'Ana Gruplar YoY'!J39/100</f>
        <v>3.6707754395945842</v>
      </c>
      <c r="K39" s="6">
        <f>'Ana Gruplar Sepet Ağırlığı'!J$5*'Ana Gruplar YoY'!K39/100</f>
        <v>1.2568904462512149</v>
      </c>
      <c r="L39" s="6">
        <f>'Ana Gruplar Sepet Ağırlığı'!K$5*'Ana Gruplar YoY'!L39/100</f>
        <v>0.82414310668064317</v>
      </c>
      <c r="M39" s="6">
        <f>'Ana Gruplar Sepet Ağırlığı'!L$5*'Ana Gruplar YoY'!M39/100</f>
        <v>2.1888920259131313</v>
      </c>
      <c r="N39" s="6">
        <f>'Ana Gruplar Sepet Ağırlığı'!M$5*'Ana Gruplar YoY'!N39/100</f>
        <v>3.8172193445575009</v>
      </c>
      <c r="O39" s="6">
        <f>'Ana Gruplar Sepet Ağırlığı'!N$5*'Ana Gruplar YoY'!O39/100</f>
        <v>0.14432004302607992</v>
      </c>
      <c r="P39" s="6">
        <f>'Ana Gruplar Sepet Ağırlığı'!O$5*'Ana Gruplar YoY'!P39/100</f>
        <v>1.5159341402669164</v>
      </c>
    </row>
    <row r="40" spans="1:16">
      <c r="A40" t="s">
        <v>76</v>
      </c>
      <c r="B40" s="14">
        <v>45717</v>
      </c>
      <c r="C40" s="6">
        <f>'Ana Gruplar Sepet Ağırlığı'!B$5*'Ana Gruplar YoY'!C40/100</f>
        <v>38.103829062526557</v>
      </c>
      <c r="D40" s="6">
        <f>'Ana Gruplar Sepet Ağırlığı'!C$5*'Ana Gruplar YoY'!D40/100</f>
        <v>9.2660763360742013</v>
      </c>
      <c r="E40" s="6">
        <f>'Ana Gruplar Sepet Ağırlığı'!D$5*'Ana Gruplar YoY'!E40/100</f>
        <v>1.6464935326545456</v>
      </c>
      <c r="F40" s="6">
        <f>'Ana Gruplar Sepet Ağırlığı'!E$5*'Ana Gruplar YoY'!F40/100</f>
        <v>1.060430491633197</v>
      </c>
      <c r="G40" s="6">
        <f>'Ana Gruplar Sepet Ağırlığı'!F$5*'Ana Gruplar YoY'!G40/100</f>
        <v>10.464325210526138</v>
      </c>
      <c r="H40" s="6">
        <f>'Ana Gruplar Sepet Ağırlığı'!G$5*'Ana Gruplar YoY'!H40/100</f>
        <v>2.4648513651052695</v>
      </c>
      <c r="I40" s="6">
        <f>'Ana Gruplar Sepet Ağırlığı'!H$5*'Ana Gruplar YoY'!I40/100</f>
        <v>1.7170300071239879</v>
      </c>
      <c r="J40" s="6">
        <f>'Ana Gruplar Sepet Ağırlığı'!I$5*'Ana Gruplar YoY'!J40/100</f>
        <v>3.3963696674761454</v>
      </c>
      <c r="K40" s="6">
        <f>'Ana Gruplar Sepet Ağırlığı'!J$5*'Ana Gruplar YoY'!K40/100</f>
        <v>0.98832285535521069</v>
      </c>
      <c r="L40" s="6">
        <f>'Ana Gruplar Sepet Ağırlığı'!K$5*'Ana Gruplar YoY'!L40/100</f>
        <v>0.78799420955022637</v>
      </c>
      <c r="M40" s="6">
        <f>'Ana Gruplar Sepet Ağırlığı'!L$5*'Ana Gruplar YoY'!M40/100</f>
        <v>1.8549732442168709</v>
      </c>
      <c r="N40" s="6">
        <f>'Ana Gruplar Sepet Ağırlığı'!M$5*'Ana Gruplar YoY'!N40/100</f>
        <v>3.6068821482587174</v>
      </c>
      <c r="O40" s="6">
        <f>'Ana Gruplar Sepet Ağırlığı'!N$5*'Ana Gruplar YoY'!O40/100</f>
        <v>0.12613625250041427</v>
      </c>
      <c r="P40" s="6">
        <f>'Ana Gruplar Sepet Ağırlığı'!O$5*'Ana Gruplar YoY'!P40/100</f>
        <v>1.4571703974587655</v>
      </c>
    </row>
    <row r="41" spans="1:16">
      <c r="A41" t="s">
        <v>77</v>
      </c>
      <c r="B41" s="13" t="s">
        <v>78</v>
      </c>
      <c r="C41" s="6">
        <f>'Ana Gruplar Sepet Ağırlığı'!B$5*'Ana Gruplar YoY'!C41/100</f>
        <v>37.858664307813349</v>
      </c>
      <c r="D41" s="6">
        <f>'Ana Gruplar Sepet Ağırlığı'!C$5*'Ana Gruplar YoY'!D41/100</f>
        <v>9.0093691940888654</v>
      </c>
      <c r="E41" s="6">
        <f>'Ana Gruplar Sepet Ağırlığı'!D$5*'Ana Gruplar YoY'!E41/100</f>
        <v>1.1925686315092181</v>
      </c>
      <c r="F41" s="6">
        <f>'Ana Gruplar Sepet Ağırlığı'!E$5*'Ana Gruplar YoY'!F41/100</f>
        <v>1.2111887913380135</v>
      </c>
      <c r="G41" s="6">
        <f>'Ana Gruplar Sepet Ağırlığı'!F$5*'Ana Gruplar YoY'!G41/100</f>
        <v>11.29154978227986</v>
      </c>
      <c r="H41" s="6">
        <f>'Ana Gruplar Sepet Ağırlığı'!G$5*'Ana Gruplar YoY'!H41/100</f>
        <v>2.321811187193394</v>
      </c>
      <c r="I41" s="6">
        <f>'Ana Gruplar Sepet Ağırlığı'!H$5*'Ana Gruplar YoY'!I41/100</f>
        <v>1.7163390287717379</v>
      </c>
      <c r="J41" s="6">
        <f>'Ana Gruplar Sepet Ağırlığı'!I$5*'Ana Gruplar YoY'!J41/100</f>
        <v>3.5757672070203177</v>
      </c>
      <c r="K41" s="6">
        <f>'Ana Gruplar Sepet Ağırlığı'!J$5*'Ana Gruplar YoY'!K41/100</f>
        <v>0.8741647356843012</v>
      </c>
      <c r="L41" s="6">
        <f>'Ana Gruplar Sepet Ağırlığı'!K$5*'Ana Gruplar YoY'!L41/100</f>
        <v>0.75334292796154534</v>
      </c>
      <c r="M41" s="6">
        <f>'Ana Gruplar Sepet Ağırlığı'!L$5*'Ana Gruplar YoY'!M41/100</f>
        <v>1.8267779312114487</v>
      </c>
      <c r="N41" s="6">
        <f>'Ana Gruplar Sepet Ağırlığı'!M$5*'Ana Gruplar YoY'!N41/100</f>
        <v>3.4813061368111424</v>
      </c>
      <c r="O41" s="6">
        <f>'Ana Gruplar Sepet Ağırlığı'!N$5*'Ana Gruplar YoY'!O41/100</f>
        <v>0.11954540290211449</v>
      </c>
      <c r="P41" s="6">
        <f>'Ana Gruplar Sepet Ağırlığı'!O$5*'Ana Gruplar YoY'!P41/100</f>
        <v>1.4115479786820975</v>
      </c>
    </row>
    <row r="42" spans="1:16">
      <c r="A42" t="s">
        <v>79</v>
      </c>
      <c r="B42" s="14">
        <v>45778</v>
      </c>
      <c r="C42" s="6">
        <f>'Ana Gruplar Sepet Ağırlığı'!B$5*'Ana Gruplar YoY'!C42/100</f>
        <v>35.405044483251118</v>
      </c>
      <c r="D42" s="6">
        <f>'Ana Gruplar Sepet Ağırlığı'!C$5*'Ana Gruplar YoY'!D42/100</f>
        <v>8.2068439658692327</v>
      </c>
      <c r="E42" s="6">
        <f>'Ana Gruplar Sepet Ağırlığı'!D$5*'Ana Gruplar YoY'!E42/100</f>
        <v>0.98185135725313444</v>
      </c>
      <c r="F42" s="6">
        <f>'Ana Gruplar Sepet Ağırlığı'!E$5*'Ana Gruplar YoY'!F42/100</f>
        <v>1.0106048670280092</v>
      </c>
      <c r="G42" s="6">
        <f>'Ana Gruplar Sepet Ağırlığı'!F$5*'Ana Gruplar YoY'!G42/100</f>
        <v>10.280808463547652</v>
      </c>
      <c r="H42" s="6">
        <f>'Ana Gruplar Sepet Ağırlığı'!G$5*'Ana Gruplar YoY'!H42/100</f>
        <v>2.2577366548765938</v>
      </c>
      <c r="I42" s="6">
        <f>'Ana Gruplar Sepet Ağırlığı'!H$5*'Ana Gruplar YoY'!I42/100</f>
        <v>1.6399766802655484</v>
      </c>
      <c r="J42" s="6">
        <f>'Ana Gruplar Sepet Ağırlığı'!I$5*'Ana Gruplar YoY'!J42/100</f>
        <v>3.8557360051123175</v>
      </c>
      <c r="K42" s="6">
        <f>'Ana Gruplar Sepet Ağırlığı'!J$5*'Ana Gruplar YoY'!K42/100</f>
        <v>0.81940923648033026</v>
      </c>
      <c r="L42" s="6">
        <f>'Ana Gruplar Sepet Ağırlığı'!K$5*'Ana Gruplar YoY'!L42/100</f>
        <v>0.74106766895572829</v>
      </c>
      <c r="M42" s="6">
        <f>'Ana Gruplar Sepet Ağırlığı'!L$5*'Ana Gruplar YoY'!M42/100</f>
        <v>1.6530432364015022</v>
      </c>
      <c r="N42" s="6">
        <f>'Ana Gruplar Sepet Ağırlığı'!M$5*'Ana Gruplar YoY'!N42/100</f>
        <v>3.0691209776471857</v>
      </c>
      <c r="O42" s="6">
        <f>'Ana Gruplar Sepet Ağırlığı'!N$5*'Ana Gruplar YoY'!O42/100</f>
        <v>0.11310108585118246</v>
      </c>
      <c r="P42" s="6">
        <f>'Ana Gruplar Sepet Ağırlığı'!O$5*'Ana Gruplar YoY'!P42/100</f>
        <v>1.4135742825552169</v>
      </c>
    </row>
    <row r="43" spans="1:16">
      <c r="A43" t="s">
        <v>80</v>
      </c>
      <c r="B43" s="13" t="s">
        <v>81</v>
      </c>
      <c r="C43" s="6">
        <f>'Ana Gruplar Sepet Ağırlığı'!B$5*'Ana Gruplar YoY'!C43/100</f>
        <v>35.048656964672723</v>
      </c>
      <c r="D43" s="6">
        <f>'Ana Gruplar Sepet Ağırlığı'!C$5*'Ana Gruplar YoY'!D43/100</f>
        <v>7.5406789292173482</v>
      </c>
      <c r="E43" s="6">
        <f>'Ana Gruplar Sepet Ağırlığı'!D$5*'Ana Gruplar YoY'!E43/100</f>
        <v>0.98495442946798906</v>
      </c>
      <c r="F43" s="6">
        <f>'Ana Gruplar Sepet Ağırlığı'!E$5*'Ana Gruplar YoY'!F43/100</f>
        <v>1.0359940361237689</v>
      </c>
      <c r="G43" s="6">
        <f>'Ana Gruplar Sepet Ağırlığı'!F$5*'Ana Gruplar YoY'!G43/100</f>
        <v>9.9921968989583672</v>
      </c>
      <c r="H43" s="6">
        <f>'Ana Gruplar Sepet Ağırlığı'!G$5*'Ana Gruplar YoY'!H43/100</f>
        <v>2.2956440138741914</v>
      </c>
      <c r="I43" s="6">
        <f>'Ana Gruplar Sepet Ağırlığı'!H$5*'Ana Gruplar YoY'!I43/100</f>
        <v>1.5818102131428426</v>
      </c>
      <c r="J43" s="6">
        <f>'Ana Gruplar Sepet Ağırlığı'!I$5*'Ana Gruplar YoY'!J43/100</f>
        <v>4.3346022865385194</v>
      </c>
      <c r="K43" s="6">
        <f>'Ana Gruplar Sepet Ağırlığı'!J$5*'Ana Gruplar YoY'!K43/100</f>
        <v>0.8709015860964382</v>
      </c>
      <c r="L43" s="6">
        <f>'Ana Gruplar Sepet Ağırlığı'!K$5*'Ana Gruplar YoY'!L43/100</f>
        <v>0.71328063547870468</v>
      </c>
      <c r="M43" s="6">
        <f>'Ana Gruplar Sepet Ağırlığı'!L$5*'Ana Gruplar YoY'!M43/100</f>
        <v>1.69146124806798</v>
      </c>
      <c r="N43" s="6">
        <f>'Ana Gruplar Sepet Ağırlığı'!M$5*'Ana Gruplar YoY'!N43/100</f>
        <v>2.9592586928400544</v>
      </c>
      <c r="O43" s="6">
        <f>'Ana Gruplar Sepet Ağırlığı'!N$5*'Ana Gruplar YoY'!O43/100</f>
        <v>0.1250525139302873</v>
      </c>
      <c r="P43" s="6">
        <f>'Ana Gruplar Sepet Ağırlığı'!O$5*'Ana Gruplar YoY'!P43/100</f>
        <v>1.4111945056910506</v>
      </c>
    </row>
    <row r="44" spans="1:16">
      <c r="A44" t="s">
        <v>82</v>
      </c>
      <c r="B44" s="13" t="s">
        <v>83</v>
      </c>
      <c r="C44" s="6">
        <f>'Ana Gruplar Sepet Ağırlığı'!B$5*'Ana Gruplar YoY'!C44/100</f>
        <v>33.522409336305699</v>
      </c>
      <c r="D44" s="6">
        <f>'Ana Gruplar Sepet Ağırlığı'!C$5*'Ana Gruplar YoY'!D44/100</f>
        <v>6.9790241026082818</v>
      </c>
      <c r="E44" s="6">
        <f>'Ana Gruplar Sepet Ağırlığı'!D$5*'Ana Gruplar YoY'!E44/100</f>
        <v>0.9788465401164913</v>
      </c>
      <c r="F44" s="6">
        <f>'Ana Gruplar Sepet Ağırlığı'!E$5*'Ana Gruplar YoY'!F44/100</f>
        <v>0.76358149650614193</v>
      </c>
      <c r="G44" s="6">
        <f>'Ana Gruplar Sepet Ağırlığı'!F$5*'Ana Gruplar YoY'!G44/100</f>
        <v>9.4539023273775111</v>
      </c>
      <c r="H44" s="6">
        <f>'Ana Gruplar Sepet Ağırlığı'!G$5*'Ana Gruplar YoY'!H44/100</f>
        <v>2.2925102929666386</v>
      </c>
      <c r="I44" s="6">
        <f>'Ana Gruplar Sepet Ağırlığı'!H$5*'Ana Gruplar YoY'!I44/100</f>
        <v>1.5322461754722403</v>
      </c>
      <c r="J44" s="6">
        <f>'Ana Gruplar Sepet Ağırlığı'!I$5*'Ana Gruplar YoY'!J44/100</f>
        <v>4.1581076601302591</v>
      </c>
      <c r="K44" s="6">
        <f>'Ana Gruplar Sepet Ağırlığı'!J$5*'Ana Gruplar YoY'!K44/100</f>
        <v>0.89583034465289413</v>
      </c>
      <c r="L44" s="6">
        <f>'Ana Gruplar Sepet Ağırlığı'!K$5*'Ana Gruplar YoY'!L44/100</f>
        <v>0.73212476267622417</v>
      </c>
      <c r="M44" s="6">
        <f>'Ana Gruplar Sepet Ağırlığı'!L$5*'Ana Gruplar YoY'!M44/100</f>
        <v>1.7423087887137654</v>
      </c>
      <c r="N44" s="6">
        <f>'Ana Gruplar Sepet Ağırlığı'!M$5*'Ana Gruplar YoY'!N44/100</f>
        <v>2.8404368350793128</v>
      </c>
      <c r="O44" s="6">
        <f>'Ana Gruplar Sepet Ağırlığı'!N$5*'Ana Gruplar YoY'!O44/100</f>
        <v>0.1123122152612282</v>
      </c>
      <c r="P44" s="6">
        <f>'Ana Gruplar Sepet Ağırlığı'!O$5*'Ana Gruplar YoY'!P44/100</f>
        <v>1.3639257208979623</v>
      </c>
    </row>
    <row r="45" spans="1:16">
      <c r="A45" t="s">
        <v>84</v>
      </c>
      <c r="B45" s="13" t="s">
        <v>85</v>
      </c>
      <c r="C45" s="6">
        <f>'Ana Gruplar Sepet Ağırlığı'!B$5*'Ana Gruplar YoY'!C45/100</f>
        <v>32.950182140331897</v>
      </c>
      <c r="D45" s="6">
        <f>'Ana Gruplar Sepet Ağırlığı'!C$5*'Ana Gruplar YoY'!D45/100</f>
        <v>8.3089772132542219</v>
      </c>
      <c r="E45" s="6">
        <f>'Ana Gruplar Sepet Ağırlığı'!D$5*'Ana Gruplar YoY'!E45/100</f>
        <v>1.0467672213123245</v>
      </c>
      <c r="F45" s="6">
        <f>'Ana Gruplar Sepet Ağırlığı'!E$5*'Ana Gruplar YoY'!F45/100</f>
        <v>0.67957360939307887</v>
      </c>
      <c r="G45" s="6">
        <f>'Ana Gruplar Sepet Ağırlığı'!F$5*'Ana Gruplar YoY'!G45/100</f>
        <v>8.123200981032122</v>
      </c>
      <c r="H45" s="6">
        <f>'Ana Gruplar Sepet Ağırlığı'!G$5*'Ana Gruplar YoY'!H45/100</f>
        <v>2.2639370116370303</v>
      </c>
      <c r="I45" s="6">
        <f>'Ana Gruplar Sepet Ağırlığı'!H$5*'Ana Gruplar YoY'!I45/100</f>
        <v>1.4956058185565164</v>
      </c>
      <c r="J45" s="6">
        <f>'Ana Gruplar Sepet Ağırlığı'!I$5*'Ana Gruplar YoY'!J45/100</f>
        <v>3.8949796865811952</v>
      </c>
      <c r="K45" s="6">
        <f>'Ana Gruplar Sepet Ağırlığı'!J$5*'Ana Gruplar YoY'!K45/100</f>
        <v>0.92505905317354231</v>
      </c>
      <c r="L45" s="6">
        <f>'Ana Gruplar Sepet Ağırlığı'!K$5*'Ana Gruplar YoY'!L45/100</f>
        <v>0.68235612229168785</v>
      </c>
      <c r="M45" s="6">
        <f>'Ana Gruplar Sepet Ağırlığı'!L$5*'Ana Gruplar YoY'!M45/100</f>
        <v>1.405043482051539</v>
      </c>
      <c r="N45" s="6">
        <f>'Ana Gruplar Sepet Ağırlığı'!M$5*'Ana Gruplar YoY'!N45/100</f>
        <v>2.8242657677747447</v>
      </c>
      <c r="O45" s="6">
        <f>'Ana Gruplar Sepet Ağırlığı'!N$5*'Ana Gruplar YoY'!O45/100</f>
        <v>0.10186472588740393</v>
      </c>
      <c r="P45" s="6">
        <f>'Ana Gruplar Sepet Ağırlığı'!O$5*'Ana Gruplar YoY'!P45/100</f>
        <v>1.3003089864791004</v>
      </c>
    </row>
    <row r="46" spans="1:16">
      <c r="A46" t="s">
        <v>86</v>
      </c>
      <c r="B46" s="13" t="s">
        <v>87</v>
      </c>
      <c r="C46" s="6">
        <f>'Ana Gruplar Sepet Ağırlığı'!B$5*'Ana Gruplar YoY'!C46/100</f>
        <v>33.294012148025963</v>
      </c>
      <c r="D46" s="6">
        <f>'Ana Gruplar Sepet Ağırlığı'!C$5*'Ana Gruplar YoY'!D46/100</f>
        <v>9.0027572094972701</v>
      </c>
      <c r="E46" s="6">
        <f>'Ana Gruplar Sepet Ağırlığı'!D$5*'Ana Gruplar YoY'!E46/100</f>
        <v>0.86290211342156808</v>
      </c>
      <c r="F46" s="6">
        <f>'Ana Gruplar Sepet Ağırlığı'!E$5*'Ana Gruplar YoY'!F46/100</f>
        <v>0.70135602547288289</v>
      </c>
      <c r="G46" s="6">
        <f>'Ana Gruplar Sepet Ağırlığı'!F$5*'Ana Gruplar YoY'!G46/100</f>
        <v>7.8313708722369544</v>
      </c>
      <c r="H46" s="6">
        <f>'Ana Gruplar Sepet Ağırlığı'!G$5*'Ana Gruplar YoY'!H46/100</f>
        <v>2.2321432628351507</v>
      </c>
      <c r="I46" s="6">
        <f>'Ana Gruplar Sepet Ağırlığı'!H$5*'Ana Gruplar YoY'!I46/100</f>
        <v>1.4392925247134736</v>
      </c>
      <c r="J46" s="6">
        <f>'Ana Gruplar Sepet Ağırlığı'!I$5*'Ana Gruplar YoY'!J46/100</f>
        <v>3.9624496225432053</v>
      </c>
      <c r="K46" s="6">
        <f>'Ana Gruplar Sepet Ağırlığı'!J$5*'Ana Gruplar YoY'!K46/100</f>
        <v>1.0218691657450549</v>
      </c>
      <c r="L46" s="6">
        <f>'Ana Gruplar Sepet Ağırlığı'!K$5*'Ana Gruplar YoY'!L46/100</f>
        <v>0.62729931353505297</v>
      </c>
      <c r="M46" s="6">
        <f>'Ana Gruplar Sepet Ağırlığı'!L$5*'Ana Gruplar YoY'!M46/100</f>
        <v>1.5247247481301398</v>
      </c>
      <c r="N46" s="6">
        <f>'Ana Gruplar Sepet Ağırlığı'!M$5*'Ana Gruplar YoY'!N46/100</f>
        <v>2.8198204149125377</v>
      </c>
      <c r="O46" s="6">
        <f>'Ana Gruplar Sepet Ağırlığı'!N$5*'Ana Gruplar YoY'!O46/100</f>
        <v>8.589084978167244E-2</v>
      </c>
      <c r="P46" s="6">
        <f>'Ana Gruplar Sepet Ağırlığı'!O$5*'Ana Gruplar YoY'!P46/100</f>
        <v>1.2588930332276707</v>
      </c>
    </row>
    <row r="47" spans="1:16">
      <c r="A47" t="s">
        <v>88</v>
      </c>
      <c r="B47" s="13" t="s">
        <v>89</v>
      </c>
      <c r="C47" s="6">
        <f>'Ana Gruplar Sepet Ağırlığı'!B$5*'Ana Gruplar YoY'!C47/100</f>
        <v>32.866856320532683</v>
      </c>
      <c r="D47" s="6">
        <f>'Ana Gruplar Sepet Ağırlığı'!C$5*'Ana Gruplar YoY'!D47/100</f>
        <v>8.7051420284315437</v>
      </c>
      <c r="E47" s="6">
        <f>'Ana Gruplar Sepet Ağırlığı'!D$5*'Ana Gruplar YoY'!E47/100</f>
        <v>0.97072191092329352</v>
      </c>
      <c r="F47" s="6">
        <f>'Ana Gruplar Sepet Ağırlığı'!E$5*'Ana Gruplar YoY'!F47/100</f>
        <v>0.57115111448604838</v>
      </c>
      <c r="G47" s="6">
        <f>'Ana Gruplar Sepet Ağırlığı'!F$5*'Ana Gruplar YoY'!G47/100</f>
        <v>7.7695495846787113</v>
      </c>
      <c r="H47" s="6">
        <f>'Ana Gruplar Sepet Ağırlığı'!G$5*'Ana Gruplar YoY'!H47/100</f>
        <v>2.2002407420956756</v>
      </c>
      <c r="I47" s="6">
        <f>'Ana Gruplar Sepet Ağırlığı'!H$5*'Ana Gruplar YoY'!I47/100</f>
        <v>1.3102701124088372</v>
      </c>
      <c r="J47" s="6">
        <f>'Ana Gruplar Sepet Ağırlığı'!I$5*'Ana Gruplar YoY'!J47/100</f>
        <v>4.2715642946512133</v>
      </c>
      <c r="K47" s="6">
        <f>'Ana Gruplar Sepet Ağırlığı'!J$5*'Ana Gruplar YoY'!K47/100</f>
        <v>0.88453685541568117</v>
      </c>
      <c r="L47" s="6">
        <f>'Ana Gruplar Sepet Ağırlığı'!K$5*'Ana Gruplar YoY'!L47/100</f>
        <v>0.63617831155725857</v>
      </c>
      <c r="M47" s="6">
        <f>'Ana Gruplar Sepet Ağırlığı'!L$5*'Ana Gruplar YoY'!M47/100</f>
        <v>1.5152680512271182</v>
      </c>
      <c r="N47" s="6">
        <f>'Ana Gruplar Sepet Ağırlığı'!M$5*'Ana Gruplar YoY'!N47/100</f>
        <v>2.8088351054362928</v>
      </c>
      <c r="O47" s="6">
        <f>'Ana Gruplar Sepet Ağırlığı'!N$5*'Ana Gruplar YoY'!O47/100</f>
        <v>7.9631811368850974E-2</v>
      </c>
      <c r="P47" s="6">
        <f>'Ana Gruplar Sepet Ağırlığı'!O$5*'Ana Gruplar YoY'!P47/100</f>
        <v>1.2100663028329759</v>
      </c>
    </row>
    <row r="48" spans="1:16">
      <c r="A48" t="s">
        <v>90</v>
      </c>
      <c r="B48" s="13" t="s">
        <v>91</v>
      </c>
      <c r="C48" s="6">
        <f>'Ana Gruplar Sepet Ağırlığı'!B$5*'Ana Gruplar YoY'!C48/100</f>
        <v>31.074841039497311</v>
      </c>
      <c r="D48" s="6">
        <f>'Ana Gruplar Sepet Ağırlığı'!C$5*'Ana Gruplar YoY'!D48/100</f>
        <v>6.8500755861116387</v>
      </c>
      <c r="E48" s="6">
        <f>'Ana Gruplar Sepet Ağırlığı'!D$5*'Ana Gruplar YoY'!E48/100</f>
        <v>1.0813705294760323</v>
      </c>
      <c r="F48" s="6">
        <f>'Ana Gruplar Sepet Ağırlığı'!E$5*'Ana Gruplar YoY'!F48/100</f>
        <v>0.64382351684734795</v>
      </c>
      <c r="G48" s="6">
        <f>'Ana Gruplar Sepet Ağırlığı'!F$5*'Ana Gruplar YoY'!G48/100</f>
        <v>7.611143474540091</v>
      </c>
      <c r="H48" s="6">
        <f>'Ana Gruplar Sepet Ağırlığı'!G$5*'Ana Gruplar YoY'!H48/100</f>
        <v>2.0140702638795265</v>
      </c>
      <c r="I48" s="6">
        <f>'Ana Gruplar Sepet Ağırlığı'!H$5*'Ana Gruplar YoY'!I48/100</f>
        <v>1.2042043496677513</v>
      </c>
      <c r="J48" s="6">
        <f>'Ana Gruplar Sepet Ağırlığı'!I$5*'Ana Gruplar YoY'!J48/100</f>
        <v>4.5641131292953281</v>
      </c>
      <c r="K48" s="6">
        <f>'Ana Gruplar Sepet Ağırlığı'!J$5*'Ana Gruplar YoY'!K48/100</f>
        <v>0.83905439301247409</v>
      </c>
      <c r="L48" s="6">
        <f>'Ana Gruplar Sepet Ağırlığı'!K$5*'Ana Gruplar YoY'!L48/100</f>
        <v>0.6263103020751124</v>
      </c>
      <c r="M48" s="6">
        <f>'Ana Gruplar Sepet Ağırlığı'!L$5*'Ana Gruplar YoY'!M48/100</f>
        <v>1.5263074163257684</v>
      </c>
      <c r="N48" s="6">
        <f>'Ana Gruplar Sepet Ağırlığı'!M$5*'Ana Gruplar YoY'!N48/100</f>
        <v>2.8195241539731986</v>
      </c>
      <c r="O48" s="6">
        <f>'Ana Gruplar Sepet Ağırlığı'!N$5*'Ana Gruplar YoY'!O48/100</f>
        <v>7.1471737835126573E-2</v>
      </c>
      <c r="P48" s="6">
        <f>'Ana Gruplar Sepet Ağırlığı'!O$5*'Ana Gruplar YoY'!P48/100</f>
        <v>1.2235573229707626</v>
      </c>
    </row>
    <row r="49" spans="1:16">
      <c r="A49" t="s">
        <v>92</v>
      </c>
      <c r="B49" s="13" t="s">
        <v>93</v>
      </c>
      <c r="C49" s="6">
        <f>'Ana Gruplar Sepet Ağırlığı'!B$5*'Ana Gruplar YoY'!C49/100</f>
        <v>30.892328783493241</v>
      </c>
      <c r="D49" s="6">
        <f>'Ana Gruplar Sepet Ağırlığı'!C$5*'Ana Gruplar YoY'!D49/100</f>
        <v>7.0686945528683749</v>
      </c>
      <c r="E49" s="6">
        <f>'Ana Gruplar Sepet Ağırlığı'!D$5*'Ana Gruplar YoY'!E49/100</f>
        <v>1.0849039267923617</v>
      </c>
      <c r="F49" s="6">
        <f>'Ana Gruplar Sepet Ağırlığı'!E$5*'Ana Gruplar YoY'!F49/100</f>
        <v>0.46527853766570554</v>
      </c>
      <c r="G49" s="6">
        <f>'Ana Gruplar Sepet Ağırlığı'!F$5*'Ana Gruplar YoY'!G49/100</f>
        <v>7.5388323991657735</v>
      </c>
      <c r="H49" s="6">
        <f>'Ana Gruplar Sepet Ağırlığı'!G$5*'Ana Gruplar YoY'!H49/100</f>
        <v>1.8998178266392205</v>
      </c>
      <c r="I49" s="6">
        <f>'Ana Gruplar Sepet Ağırlığı'!H$5*'Ana Gruplar YoY'!I49/100</f>
        <v>1.2616253940268611</v>
      </c>
      <c r="J49" s="6">
        <f>'Ana Gruplar Sepet Ağırlığı'!I$5*'Ana Gruplar YoY'!J49/100</f>
        <v>4.4426130370898287</v>
      </c>
      <c r="K49" s="6">
        <f>'Ana Gruplar Sepet Ağırlığı'!J$5*'Ana Gruplar YoY'!K49/100</f>
        <v>0.88944102639975409</v>
      </c>
      <c r="L49" s="6">
        <f>'Ana Gruplar Sepet Ağırlığı'!K$5*'Ana Gruplar YoY'!L49/100</f>
        <v>0.60571145238863544</v>
      </c>
      <c r="M49" s="6">
        <f>'Ana Gruplar Sepet Ağırlığı'!L$5*'Ana Gruplar YoY'!M49/100</f>
        <v>1.5286299043195077</v>
      </c>
      <c r="N49" s="6">
        <f>'Ana Gruplar Sepet Ağırlığı'!M$5*'Ana Gruplar YoY'!N49/100</f>
        <v>2.8363103593005814</v>
      </c>
      <c r="O49" s="6">
        <f>'Ana Gruplar Sepet Ağırlığı'!N$5*'Ana Gruplar YoY'!O49/100</f>
        <v>5.3724765977384931E-2</v>
      </c>
      <c r="P49" s="6">
        <f>'Ana Gruplar Sepet Ağırlığı'!O$5*'Ana Gruplar YoY'!P49/100</f>
        <v>1.2167453257576915</v>
      </c>
    </row>
    <row r="50" spans="1:16" s="12" customFormat="1">
      <c r="A50" t="s">
        <v>94</v>
      </c>
      <c r="B50" s="13" t="s">
        <v>95</v>
      </c>
      <c r="C50" s="6">
        <f>'Ana Gruplar Sepet Ağırlığı'!B$6*'Ana Gruplar YoY'!C50/100</f>
        <v>30.652780374821202</v>
      </c>
      <c r="D50" s="6">
        <f>'Ana Gruplar Sepet Ağırlığı'!C$6*'Ana Gruplar YoY'!D50/100</f>
        <v>7.7472239838177499</v>
      </c>
      <c r="E50" s="6">
        <f>'Ana Gruplar Sepet Ağırlığı'!D$6*'Ana Gruplar YoY'!E50/100</f>
        <v>0.86641096614214563</v>
      </c>
      <c r="F50" s="6">
        <f>'Ana Gruplar Sepet Ağırlığı'!E$6*'Ana Gruplar YoY'!F50/100</f>
        <v>0.55864680100029918</v>
      </c>
      <c r="G50" s="6">
        <f>'Ana Gruplar Sepet Ağırlığı'!F$6*'Ana Gruplar YoY'!G50/100</f>
        <v>5.1714358088503074</v>
      </c>
      <c r="H50" s="6">
        <f>'Ana Gruplar Sepet Ağırlığı'!G$6*'Ana Gruplar YoY'!H50/100</f>
        <v>1.8315702156241251</v>
      </c>
      <c r="I50" s="6">
        <f>'Ana Gruplar Sepet Ağırlığı'!H$6*'Ana Gruplar YoY'!I50/100</f>
        <v>0.60388546005456911</v>
      </c>
      <c r="J50" s="6">
        <f>'Ana Gruplar Sepet Ağırlığı'!I$6*'Ana Gruplar YoY'!J50/100</f>
        <v>4.8834391930145662</v>
      </c>
      <c r="K50" s="6">
        <f>'Ana Gruplar Sepet Ağırlığı'!J$6*'Ana Gruplar YoY'!K50/100</f>
        <v>0.62348612977506757</v>
      </c>
      <c r="L50" s="6">
        <f>'Ana Gruplar Sepet Ağırlığı'!K$6*'Ana Gruplar YoY'!L50/100</f>
        <v>1.1662968794258801</v>
      </c>
      <c r="M50" s="6">
        <f>'Ana Gruplar Sepet Ağırlığı'!L$6*'Ana Gruplar YoY'!M50/100</f>
        <v>1.307912991801669</v>
      </c>
      <c r="N50" s="6">
        <f>'Ana Gruplar Sepet Ağırlığı'!M$6*'Ana Gruplar YoY'!N50/100</f>
        <v>3.7090755708532033</v>
      </c>
      <c r="O50" s="6">
        <f>'Ana Gruplar Sepet Ağırlığı'!N$6*'Ana Gruplar YoY'!O50/100</f>
        <v>0.24788790523908372</v>
      </c>
      <c r="P50" s="6">
        <f>'Ana Gruplar Sepet Ağırlığı'!O$6*'Ana Gruplar YoY'!P50/100</f>
        <v>1.3350855373595329</v>
      </c>
    </row>
    <row r="51" spans="1:16">
      <c r="A51" t="s">
        <v>96</v>
      </c>
      <c r="B51" s="13" t="s">
        <v>97</v>
      </c>
      <c r="C51" s="6">
        <f>'Ana Gruplar Sepet Ağırlığı'!B$6*'Ana Gruplar YoY'!C51/100</f>
        <v>31.53483691766499</v>
      </c>
      <c r="D51" s="6">
        <f>'Ana Gruplar Sepet Ağırlığı'!C$6*'Ana Gruplar YoY'!D51/100</f>
        <v>8.9079684422912706</v>
      </c>
      <c r="E51" s="6">
        <f>'Ana Gruplar Sepet Ağırlığı'!D$6*'Ana Gruplar YoY'!E51/100</f>
        <v>1.0067778590671537</v>
      </c>
      <c r="F51" s="6">
        <f>'Ana Gruplar Sepet Ağırlığı'!E$6*'Ana Gruplar YoY'!F51/100</f>
        <v>0.53646233451284975</v>
      </c>
      <c r="G51" s="6">
        <f>'Ana Gruplar Sepet Ağırlığı'!F$6*'Ana Gruplar YoY'!G51/100</f>
        <v>4.8264444067511318</v>
      </c>
      <c r="H51" s="6">
        <f>'Ana Gruplar Sepet Ağırlığı'!G$6*'Ana Gruplar YoY'!H51/100</f>
        <v>1.7565207935348024</v>
      </c>
      <c r="I51" s="6">
        <f>'Ana Gruplar Sepet Ağırlığı'!H$6*'Ana Gruplar YoY'!I51/100</f>
        <v>0.81706801825647191</v>
      </c>
      <c r="J51" s="6">
        <f>'Ana Gruplar Sepet Ağırlığı'!I$6*'Ana Gruplar YoY'!J51/100</f>
        <v>4.7959663861216066</v>
      </c>
      <c r="K51" s="6">
        <f>'Ana Gruplar Sepet Ağırlığı'!J$6*'Ana Gruplar YoY'!K51/100</f>
        <v>0.69549957127116213</v>
      </c>
      <c r="L51" s="6">
        <f>'Ana Gruplar Sepet Ağırlığı'!K$6*'Ana Gruplar YoY'!L51/100</f>
        <v>1.1818619372549954</v>
      </c>
      <c r="M51" s="6">
        <f>'Ana Gruplar Sepet Ağırlığı'!L$6*'Ana Gruplar YoY'!M51/100</f>
        <v>1.127633993462549</v>
      </c>
      <c r="N51" s="6">
        <f>'Ana Gruplar Sepet Ağırlığı'!M$6*'Ana Gruplar YoY'!N51/100</f>
        <v>3.6662502104260937</v>
      </c>
      <c r="O51" s="6">
        <f>'Ana Gruplar Sepet Ağırlığı'!N$6*'Ana Gruplar YoY'!O51/100</f>
        <v>0.30400514262303363</v>
      </c>
      <c r="P51" s="6">
        <f>'Ana Gruplar Sepet Ağırlığı'!O$6*'Ana Gruplar YoY'!P51/100</f>
        <v>1.2590941149246666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1"/>
  <sheetViews>
    <sheetView zoomScale="125" workbookViewId="0">
      <selection activeCell="H4" sqref="H4"/>
    </sheetView>
  </sheetViews>
  <sheetFormatPr baseColWidth="10" defaultRowHeight="16"/>
  <cols>
    <col min="3" max="3" width="15.1640625" bestFit="1" customWidth="1"/>
    <col min="4" max="4" width="11.5" bestFit="1" customWidth="1"/>
    <col min="5" max="5" width="18.6640625" bestFit="1" customWidth="1"/>
    <col min="6" max="6" width="14.1640625" bestFit="1" customWidth="1"/>
    <col min="7" max="7" width="10.5" bestFit="1" customWidth="1"/>
    <col min="8" max="8" width="17.6640625" bestFit="1" customWidth="1"/>
  </cols>
  <sheetData>
    <row r="1" spans="1:8">
      <c r="A1" s="3" t="s">
        <v>0</v>
      </c>
      <c r="B1" s="3" t="s">
        <v>0</v>
      </c>
      <c r="C1" s="3" t="s">
        <v>139</v>
      </c>
      <c r="D1" s="3" t="s">
        <v>140</v>
      </c>
      <c r="E1" s="3" t="s">
        <v>141</v>
      </c>
      <c r="F1" s="3" t="s">
        <v>142</v>
      </c>
      <c r="G1" s="3" t="s">
        <v>143</v>
      </c>
      <c r="H1" s="3" t="s">
        <v>144</v>
      </c>
    </row>
    <row r="2" spans="1:8">
      <c r="A2" t="s">
        <v>6</v>
      </c>
      <c r="B2" s="1" t="s">
        <v>7</v>
      </c>
      <c r="C2" s="6">
        <f>SUM('Ana Gruplar Katkı MoM'!D2:P2)</f>
        <v>11.104157093961051</v>
      </c>
      <c r="D2" s="6">
        <f>SUM('Ana Gruplar Katkı MoM'!I2,'Ana Gruplar Katkı MoM'!M2,'Ana Gruplar Katkı MoM'!N2,'Ana Gruplar Katkı MoM'!O2)</f>
        <v>1.0099347195053652</v>
      </c>
      <c r="E2" s="6">
        <f>SUM('Ana Gruplar Katkı MoM'!D2,'Ana Gruplar Katkı MoM'!F2,0.35*'Ana Gruplar Katkı MoM'!G2+0.5*'Ana Gruplar Katkı MoM'!J2)</f>
        <v>4.6388550137056228</v>
      </c>
      <c r="F2" s="6">
        <f>SUM('Ana Gruplar Katkı YoY'!I2,'Ana Gruplar Katkı YoY'!M2,'Ana Gruplar Katkı YoY'!N2,'Ana Gruplar Katkı YoY'!O2)</f>
        <v>5.0020504264711221</v>
      </c>
      <c r="G2" s="6">
        <f>SUM('Ana Gruplar Katkı YoY'!I2,'Ana Gruplar Katkı YoY'!M2,'Ana Gruplar Katkı YoY'!N2,'Ana Gruplar Katkı YoY'!O2)</f>
        <v>5.0020504264711221</v>
      </c>
      <c r="H2" s="6">
        <f>SUM('Ana Gruplar Katkı YoY'!D2,'Ana Gruplar Katkı YoY'!F2,0.35*'Ana Gruplar Katkı YoY'!G2,0.5*'Ana Gruplar Katkı YoY'!J2)</f>
        <v>23.907413110348411</v>
      </c>
    </row>
    <row r="3" spans="1:8">
      <c r="A3" t="s">
        <v>8</v>
      </c>
      <c r="B3" s="1" t="s">
        <v>9</v>
      </c>
      <c r="C3" s="6">
        <f>SUM('Ana Gruplar Katkı MoM'!D3:P3)</f>
        <v>4.8181278218731762</v>
      </c>
      <c r="D3" s="6">
        <f>SUM('Ana Gruplar Katkı MoM'!I3,'Ana Gruplar Katkı MoM'!M3,'Ana Gruplar Katkı MoM'!N3,'Ana Gruplar Katkı MoM'!O3)</f>
        <v>0.63084857019567253</v>
      </c>
      <c r="E3" s="6">
        <f>SUM('Ana Gruplar Katkı MoM'!D3,'Ana Gruplar Katkı MoM'!F3,0.35*'Ana Gruplar Katkı MoM'!G3+0.5*'Ana Gruplar Katkı MoM'!J3)</f>
        <v>2.6062441015804008</v>
      </c>
      <c r="F3" s="6">
        <f>SUM('Ana Gruplar Katkı YoY'!I3,'Ana Gruplar Katkı YoY'!M3,'Ana Gruplar Katkı YoY'!N3,'Ana Gruplar Katkı YoY'!O3)</f>
        <v>5.5940532874786699</v>
      </c>
      <c r="G3" s="6">
        <f>SUM('Ana Gruplar Katkı YoY'!I3,'Ana Gruplar Katkı YoY'!M3,'Ana Gruplar Katkı YoY'!N3,'Ana Gruplar Katkı YoY'!O3)</f>
        <v>5.5940532874786699</v>
      </c>
      <c r="H3" s="6">
        <f>SUM('Ana Gruplar Katkı YoY'!D3,'Ana Gruplar Katkı YoY'!F3,0.35*'Ana Gruplar Katkı YoY'!G3,0.5*'Ana Gruplar Katkı YoY'!J3)</f>
        <v>26.889618710562129</v>
      </c>
    </row>
    <row r="4" spans="1:8">
      <c r="A4" t="s">
        <v>10</v>
      </c>
      <c r="B4" s="2">
        <v>44621</v>
      </c>
      <c r="C4" s="6">
        <f>SUM('Ana Gruplar Katkı MoM'!D4:P4)</f>
        <v>5.4571083876377955</v>
      </c>
      <c r="D4" s="6">
        <f>SUM('Ana Gruplar Katkı MoM'!I4,'Ana Gruplar Katkı MoM'!M4,'Ana Gruplar Katkı MoM'!N4,'Ana Gruplar Katkı MoM'!O4)</f>
        <v>0.74623144107003991</v>
      </c>
      <c r="E4" s="6">
        <f>SUM('Ana Gruplar Katkı MoM'!D4,'Ana Gruplar Katkı MoM'!F4,0.35*'Ana Gruplar Katkı MoM'!G4+0.5*'Ana Gruplar Katkı MoM'!J4)</f>
        <v>2.5184300820646399</v>
      </c>
      <c r="F4" s="6">
        <f>SUM('Ana Gruplar Katkı YoY'!I4,'Ana Gruplar Katkı YoY'!M4,'Ana Gruplar Katkı YoY'!N4,'Ana Gruplar Katkı YoY'!O4)</f>
        <v>6.1463088477226631</v>
      </c>
      <c r="G4" s="6">
        <f>SUM('Ana Gruplar Katkı YoY'!I4,'Ana Gruplar Katkı YoY'!M4,'Ana Gruplar Katkı YoY'!N4,'Ana Gruplar Katkı YoY'!O4)</f>
        <v>6.1463088477226631</v>
      </c>
      <c r="H4" s="6">
        <f>SUM('Ana Gruplar Katkı YoY'!D4,'Ana Gruplar Katkı YoY'!F4,0.35*'Ana Gruplar Katkı YoY'!G4,0.5*'Ana Gruplar Katkı YoY'!J4)</f>
        <v>30.41801115041384</v>
      </c>
    </row>
    <row r="5" spans="1:8">
      <c r="A5" t="s">
        <v>11</v>
      </c>
      <c r="B5" s="1" t="s">
        <v>12</v>
      </c>
      <c r="C5" s="6">
        <f>SUM('Ana Gruplar Katkı MoM'!D5:P5)</f>
        <v>7.1963848758137674</v>
      </c>
      <c r="D5" s="6">
        <f>SUM('Ana Gruplar Katkı MoM'!I5,'Ana Gruplar Katkı MoM'!M5,'Ana Gruplar Katkı MoM'!N5,'Ana Gruplar Katkı MoM'!O5)</f>
        <v>0.61337683072070748</v>
      </c>
      <c r="E5" s="6">
        <f>SUM('Ana Gruplar Katkı MoM'!D5,'Ana Gruplar Katkı MoM'!F5,0.35*'Ana Gruplar Katkı MoM'!G5+0.5*'Ana Gruplar Katkı MoM'!J5)</f>
        <v>4.6319051785072185</v>
      </c>
      <c r="F5" s="6">
        <f>SUM('Ana Gruplar Katkı YoY'!I5,'Ana Gruplar Katkı YoY'!M5,'Ana Gruplar Katkı YoY'!N5,'Ana Gruplar Katkı YoY'!O5)</f>
        <v>6.8659594812213305</v>
      </c>
      <c r="G5" s="6">
        <f>SUM('Ana Gruplar Katkı YoY'!I5,'Ana Gruplar Katkı YoY'!M5,'Ana Gruplar Katkı YoY'!N5,'Ana Gruplar Katkı YoY'!O5)</f>
        <v>6.8659594812213305</v>
      </c>
      <c r="H5" s="6">
        <f>SUM('Ana Gruplar Katkı YoY'!D5,'Ana Gruplar Katkı YoY'!F5,0.35*'Ana Gruplar Katkı YoY'!G5,0.5*'Ana Gruplar Katkı YoY'!J5)</f>
        <v>36.168791734778807</v>
      </c>
    </row>
    <row r="6" spans="1:8">
      <c r="A6" t="s">
        <v>13</v>
      </c>
      <c r="B6" s="2">
        <v>44682</v>
      </c>
      <c r="C6" s="6">
        <f>SUM('Ana Gruplar Katkı MoM'!D6:P6)</f>
        <v>3.0167985056148874</v>
      </c>
      <c r="D6" s="6">
        <f>SUM('Ana Gruplar Katkı MoM'!I6,'Ana Gruplar Katkı MoM'!M6,'Ana Gruplar Katkı MoM'!N6,'Ana Gruplar Katkı MoM'!O6)</f>
        <v>0.46320647545911992</v>
      </c>
      <c r="E6" s="6">
        <f>SUM('Ana Gruplar Katkı MoM'!D6,'Ana Gruplar Katkı MoM'!F6,0.35*'Ana Gruplar Katkı MoM'!G6+0.5*'Ana Gruplar Katkı MoM'!J6)</f>
        <v>1.1117768696018246</v>
      </c>
      <c r="F6" s="6">
        <f>SUM('Ana Gruplar Katkı YoY'!I6,'Ana Gruplar Katkı YoY'!M6,'Ana Gruplar Katkı YoY'!N6,'Ana Gruplar Katkı YoY'!O6)</f>
        <v>7.4796799923896202</v>
      </c>
      <c r="G6" s="6">
        <f>SUM('Ana Gruplar Katkı YoY'!I6,'Ana Gruplar Katkı YoY'!M6,'Ana Gruplar Katkı YoY'!N6,'Ana Gruplar Katkı YoY'!O6)</f>
        <v>7.4796799923896202</v>
      </c>
      <c r="H6" s="6">
        <f>SUM('Ana Gruplar Katkı YoY'!D6,'Ana Gruplar Katkı YoY'!F6,0.35*'Ana Gruplar Katkı YoY'!G6,0.5*'Ana Gruplar Katkı YoY'!J6)</f>
        <v>37.306170730587951</v>
      </c>
    </row>
    <row r="7" spans="1:8">
      <c r="A7" t="s">
        <v>14</v>
      </c>
      <c r="B7" s="1" t="s">
        <v>15</v>
      </c>
      <c r="C7" s="6">
        <f>SUM('Ana Gruplar Katkı MoM'!D7:P7)</f>
        <v>4.8692730888377422</v>
      </c>
      <c r="D7" s="6">
        <f>SUM('Ana Gruplar Katkı MoM'!I7,'Ana Gruplar Katkı MoM'!M7,'Ana Gruplar Katkı MoM'!N7,'Ana Gruplar Katkı MoM'!O7)</f>
        <v>0.54683157644071356</v>
      </c>
      <c r="E7" s="6">
        <f>SUM('Ana Gruplar Katkı MoM'!D7,'Ana Gruplar Katkı MoM'!F7,0.35*'Ana Gruplar Katkı MoM'!G7+0.5*'Ana Gruplar Katkı MoM'!J7)</f>
        <v>1.8430273605672576</v>
      </c>
      <c r="F7" s="6">
        <f>SUM('Ana Gruplar Katkı YoY'!I7,'Ana Gruplar Katkı YoY'!M7,'Ana Gruplar Katkı YoY'!N7,'Ana Gruplar Katkı YoY'!O7)</f>
        <v>7.8138535046871116</v>
      </c>
      <c r="G7" s="6">
        <f>SUM('Ana Gruplar Katkı YoY'!I7,'Ana Gruplar Katkı YoY'!M7,'Ana Gruplar Katkı YoY'!N7,'Ana Gruplar Katkı YoY'!O7)</f>
        <v>7.8138535046871116</v>
      </c>
      <c r="H7" s="6">
        <f>SUM('Ana Gruplar Katkı YoY'!D7,'Ana Gruplar Katkı YoY'!F7,0.35*'Ana Gruplar Katkı YoY'!G7,0.5*'Ana Gruplar Katkı YoY'!J7)</f>
        <v>39.602143980959781</v>
      </c>
    </row>
    <row r="8" spans="1:8">
      <c r="A8" t="s">
        <v>16</v>
      </c>
      <c r="B8" s="1" t="s">
        <v>17</v>
      </c>
      <c r="C8" s="6">
        <f>SUM('Ana Gruplar Katkı MoM'!D8:P8)</f>
        <v>2.4141360529030869</v>
      </c>
      <c r="D8" s="6">
        <f>SUM('Ana Gruplar Katkı MoM'!I8,'Ana Gruplar Katkı MoM'!M8,'Ana Gruplar Katkı MoM'!N8,'Ana Gruplar Katkı MoM'!O8)</f>
        <v>0.43441921979860243</v>
      </c>
      <c r="E8" s="6">
        <f>SUM('Ana Gruplar Katkı MoM'!D8,'Ana Gruplar Katkı MoM'!F8,0.35*'Ana Gruplar Katkı MoM'!G8+0.5*'Ana Gruplar Katkı MoM'!J8)</f>
        <v>0.94074326517315876</v>
      </c>
      <c r="F8" s="6">
        <f>SUM('Ana Gruplar Katkı YoY'!I8,'Ana Gruplar Katkı YoY'!M8,'Ana Gruplar Katkı YoY'!N8,'Ana Gruplar Katkı YoY'!O8)</f>
        <v>8.1038038368677707</v>
      </c>
      <c r="G8" s="6">
        <f>SUM('Ana Gruplar Katkı YoY'!I8,'Ana Gruplar Katkı YoY'!M8,'Ana Gruplar Katkı YoY'!N8,'Ana Gruplar Katkı YoY'!O8)</f>
        <v>8.1038038368677707</v>
      </c>
      <c r="H8" s="6">
        <f>SUM('Ana Gruplar Katkı YoY'!D8,'Ana Gruplar Katkı YoY'!F8,0.35*'Ana Gruplar Katkı YoY'!G8,0.5*'Ana Gruplar Katkı YoY'!J8)</f>
        <v>39.499742629833193</v>
      </c>
    </row>
    <row r="9" spans="1:8">
      <c r="A9" t="s">
        <v>18</v>
      </c>
      <c r="B9" s="1" t="s">
        <v>19</v>
      </c>
      <c r="C9" s="6">
        <f>SUM('Ana Gruplar Katkı MoM'!D9:P9)</f>
        <v>1.5502553900625868</v>
      </c>
      <c r="D9" s="6">
        <f>SUM('Ana Gruplar Katkı MoM'!I9,'Ana Gruplar Katkı MoM'!M9,'Ana Gruplar Katkı MoM'!N9,'Ana Gruplar Katkı MoM'!O9)</f>
        <v>0.60383712628221309</v>
      </c>
      <c r="E9" s="6">
        <f>SUM('Ana Gruplar Katkı MoM'!D9,'Ana Gruplar Katkı MoM'!F9,0.35*'Ana Gruplar Katkı MoM'!G9+0.5*'Ana Gruplar Katkı MoM'!J9)</f>
        <v>0.25127404943694737</v>
      </c>
      <c r="F9" s="6">
        <f>SUM('Ana Gruplar Katkı YoY'!I9,'Ana Gruplar Katkı YoY'!M9,'Ana Gruplar Katkı YoY'!N9,'Ana Gruplar Katkı YoY'!O9)</f>
        <v>8.7244515001334157</v>
      </c>
      <c r="G9" s="6">
        <f>SUM('Ana Gruplar Katkı YoY'!I9,'Ana Gruplar Katkı YoY'!M9,'Ana Gruplar Katkı YoY'!N9,'Ana Gruplar Katkı YoY'!O9)</f>
        <v>8.7244515001334157</v>
      </c>
      <c r="H9" s="6">
        <f>SUM('Ana Gruplar Katkı YoY'!D9,'Ana Gruplar Katkı YoY'!F9,0.35*'Ana Gruplar Katkı YoY'!G9,0.5*'Ana Gruplar Katkı YoY'!J9)</f>
        <v>38.67505813179087</v>
      </c>
    </row>
    <row r="10" spans="1:8">
      <c r="A10" t="s">
        <v>20</v>
      </c>
      <c r="B10" s="1" t="s">
        <v>21</v>
      </c>
      <c r="C10" s="6">
        <f>SUM('Ana Gruplar Katkı MoM'!D10:P10)</f>
        <v>3.0650846855078817</v>
      </c>
      <c r="D10" s="6">
        <f>SUM('Ana Gruplar Katkı MoM'!I10,'Ana Gruplar Katkı MoM'!M10,'Ana Gruplar Katkı MoM'!N10,'Ana Gruplar Katkı MoM'!O10)</f>
        <v>0.40784738541100235</v>
      </c>
      <c r="E10" s="6">
        <f>SUM('Ana Gruplar Katkı MoM'!D10,'Ana Gruplar Katkı MoM'!F10,0.35*'Ana Gruplar Katkı MoM'!G10+0.5*'Ana Gruplar Katkı MoM'!J10)</f>
        <v>1.1631148500746535</v>
      </c>
      <c r="F10" s="6">
        <f>SUM('Ana Gruplar Katkı YoY'!I10,'Ana Gruplar Katkı YoY'!M10,'Ana Gruplar Katkı YoY'!N10,'Ana Gruplar Katkı YoY'!O10)</f>
        <v>8.9373896572234344</v>
      </c>
      <c r="G10" s="6">
        <f>SUM('Ana Gruplar Katkı YoY'!I10,'Ana Gruplar Katkı YoY'!M10,'Ana Gruplar Katkı YoY'!N10,'Ana Gruplar Katkı YoY'!O10)</f>
        <v>8.9373896572234344</v>
      </c>
      <c r="H10" s="6">
        <f>SUM('Ana Gruplar Katkı YoY'!D10,'Ana Gruplar Katkı YoY'!F10,0.35*'Ana Gruplar Katkı YoY'!G10,0.5*'Ana Gruplar Katkı YoY'!J10)</f>
        <v>40.228707120620371</v>
      </c>
    </row>
    <row r="11" spans="1:8">
      <c r="A11" t="s">
        <v>22</v>
      </c>
      <c r="B11" s="1" t="s">
        <v>23</v>
      </c>
      <c r="C11" s="6">
        <f>SUM('Ana Gruplar Katkı MoM'!D11:P11)</f>
        <v>3.5980705428770134</v>
      </c>
      <c r="D11" s="6">
        <f>SUM('Ana Gruplar Katkı MoM'!I11,'Ana Gruplar Katkı MoM'!M11,'Ana Gruplar Katkı MoM'!N11,'Ana Gruplar Katkı MoM'!O11)</f>
        <v>0.26043110320157414</v>
      </c>
      <c r="E11" s="6">
        <f>SUM('Ana Gruplar Katkı MoM'!D11,'Ana Gruplar Katkı MoM'!F11,0.35*'Ana Gruplar Katkı MoM'!G11+0.5*'Ana Gruplar Katkı MoM'!J11)</f>
        <v>2.1353313170882231</v>
      </c>
      <c r="F11" s="6">
        <f>SUM('Ana Gruplar Katkı YoY'!I11,'Ana Gruplar Katkı YoY'!M11,'Ana Gruplar Katkı YoY'!N11,'Ana Gruplar Katkı YoY'!O11)</f>
        <v>9.0398167830318261</v>
      </c>
      <c r="G11" s="6">
        <f>SUM('Ana Gruplar Katkı YoY'!I11,'Ana Gruplar Katkı YoY'!M11,'Ana Gruplar Katkı YoY'!N11,'Ana Gruplar Katkı YoY'!O11)</f>
        <v>9.0398167830318261</v>
      </c>
      <c r="H11" s="6">
        <f>SUM('Ana Gruplar Katkı YoY'!D11,'Ana Gruplar Katkı YoY'!F11,0.35*'Ana Gruplar Katkı YoY'!G11,0.5*'Ana Gruplar Katkı YoY'!J11)</f>
        <v>41.795517006048641</v>
      </c>
    </row>
    <row r="12" spans="1:8">
      <c r="A12" t="s">
        <v>24</v>
      </c>
      <c r="B12" s="1" t="s">
        <v>25</v>
      </c>
      <c r="C12" s="6">
        <f>SUM('Ana Gruplar Katkı MoM'!D12:P12)</f>
        <v>2.7965762020049381</v>
      </c>
      <c r="D12" s="6">
        <f>SUM('Ana Gruplar Katkı MoM'!I12,'Ana Gruplar Katkı MoM'!M12,'Ana Gruplar Katkı MoM'!N12,'Ana Gruplar Katkı MoM'!O12)</f>
        <v>0.27026159946265804</v>
      </c>
      <c r="E12" s="6">
        <f>SUM('Ana Gruplar Katkı MoM'!D12,'Ana Gruplar Katkı MoM'!F12,0.35*'Ana Gruplar Katkı MoM'!G12+0.5*'Ana Gruplar Katkı MoM'!J12)</f>
        <v>1.5681421508216635</v>
      </c>
      <c r="F12" s="6">
        <f>SUM('Ana Gruplar Katkı YoY'!I12,'Ana Gruplar Katkı YoY'!M12,'Ana Gruplar Katkı YoY'!N12,'Ana Gruplar Katkı YoY'!O12)</f>
        <v>8.9171450790980433</v>
      </c>
      <c r="G12" s="6">
        <f>SUM('Ana Gruplar Katkı YoY'!I12,'Ana Gruplar Katkı YoY'!M12,'Ana Gruplar Katkı YoY'!N12,'Ana Gruplar Katkı YoY'!O12)</f>
        <v>8.9171450790980433</v>
      </c>
      <c r="H12" s="6">
        <f>SUM('Ana Gruplar Katkı YoY'!D12,'Ana Gruplar Katkı YoY'!F12,0.35*'Ana Gruplar Katkı YoY'!G12,0.5*'Ana Gruplar Katkı YoY'!J12)</f>
        <v>41.44471734550185</v>
      </c>
    </row>
    <row r="13" spans="1:8">
      <c r="A13" t="s">
        <v>26</v>
      </c>
      <c r="B13" s="1" t="s">
        <v>27</v>
      </c>
      <c r="C13" s="6">
        <f>SUM('Ana Gruplar Katkı MoM'!D13:P13)</f>
        <v>1.1100806012236266</v>
      </c>
      <c r="D13" s="6">
        <f>SUM('Ana Gruplar Katkı MoM'!I13,'Ana Gruplar Katkı MoM'!M13,'Ana Gruplar Katkı MoM'!N13,'Ana Gruplar Katkı MoM'!O13)</f>
        <v>0.39047039012628948</v>
      </c>
      <c r="E13" s="6">
        <f>SUM('Ana Gruplar Katkı MoM'!D13,'Ana Gruplar Katkı MoM'!F13,0.35*'Ana Gruplar Katkı MoM'!G13+0.5*'Ana Gruplar Katkı MoM'!J13)</f>
        <v>0.17557067134943968</v>
      </c>
      <c r="F13" s="6">
        <f>SUM('Ana Gruplar Katkı YoY'!I13,'Ana Gruplar Katkı YoY'!M13,'Ana Gruplar Katkı YoY'!N13,'Ana Gruplar Katkı YoY'!O13)</f>
        <v>8.0812789636015321</v>
      </c>
      <c r="G13" s="6">
        <f>SUM('Ana Gruplar Katkı YoY'!I13,'Ana Gruplar Katkı YoY'!M13,'Ana Gruplar Katkı YoY'!N13,'Ana Gruplar Katkı YoY'!O13)</f>
        <v>8.0812789636015321</v>
      </c>
      <c r="H13" s="6">
        <f>SUM('Ana Gruplar Katkı YoY'!D13,'Ana Gruplar Katkı YoY'!F13,0.35*'Ana Gruplar Katkı YoY'!G13,0.5*'Ana Gruplar Katkı YoY'!J13)</f>
        <v>29.925586065640275</v>
      </c>
    </row>
    <row r="14" spans="1:8">
      <c r="A14" t="s">
        <v>28</v>
      </c>
      <c r="B14" s="1" t="s">
        <v>29</v>
      </c>
      <c r="C14" s="6">
        <f>SUM('Ana Gruplar Katkı MoM'!D14:P14)</f>
        <v>6.6489437162060314</v>
      </c>
      <c r="D14" s="6">
        <f>SUM('Ana Gruplar Katkı MoM'!I14,'Ana Gruplar Katkı MoM'!M14,'Ana Gruplar Katkı MoM'!N14,'Ana Gruplar Katkı MoM'!O14)</f>
        <v>1.7357212293375217</v>
      </c>
      <c r="E14" s="6">
        <f>SUM('Ana Gruplar Katkı MoM'!D14,'Ana Gruplar Katkı MoM'!F14,0.35*'Ana Gruplar Katkı MoM'!G14+0.5*'Ana Gruplar Katkı MoM'!J14)</f>
        <v>2.3428549189028329</v>
      </c>
      <c r="F14" s="6">
        <f>SUM('Ana Gruplar Katkı YoY'!I14,'Ana Gruplar Katkı YoY'!M14,'Ana Gruplar Katkı YoY'!N14,'Ana Gruplar Katkı YoY'!O14)</f>
        <v>9.6529526541591952</v>
      </c>
      <c r="G14" s="6">
        <f>SUM('Ana Gruplar Katkı YoY'!I14,'Ana Gruplar Katkı YoY'!M14,'Ana Gruplar Katkı YoY'!N14,'Ana Gruplar Katkı YoY'!O14)</f>
        <v>9.6529526541591952</v>
      </c>
      <c r="H14" s="6">
        <f>SUM('Ana Gruplar Katkı YoY'!D14,'Ana Gruplar Katkı YoY'!F14,0.35*'Ana Gruplar Katkı YoY'!G14,0.5*'Ana Gruplar Katkı YoY'!J14)</f>
        <v>26.615403816404164</v>
      </c>
    </row>
    <row r="15" spans="1:8">
      <c r="A15" t="s">
        <v>30</v>
      </c>
      <c r="B15" s="1" t="s">
        <v>31</v>
      </c>
      <c r="C15" s="6">
        <f>SUM('Ana Gruplar Katkı MoM'!D15:P15)</f>
        <v>3.1183136261065552</v>
      </c>
      <c r="D15" s="6">
        <f>SUM('Ana Gruplar Katkı MoM'!I15,'Ana Gruplar Katkı MoM'!M15,'Ana Gruplar Katkı MoM'!N15,'Ana Gruplar Katkı MoM'!O15)</f>
        <v>0.49511282840600102</v>
      </c>
      <c r="E15" s="6">
        <f>SUM('Ana Gruplar Katkı MoM'!D15,'Ana Gruplar Katkı MoM'!F15,0.35*'Ana Gruplar Katkı MoM'!G15+0.5*'Ana Gruplar Katkı MoM'!J15)</f>
        <v>2.0263487789767511</v>
      </c>
      <c r="F15" s="6">
        <f>SUM('Ana Gruplar Katkı YoY'!I15,'Ana Gruplar Katkı YoY'!M15,'Ana Gruplar Katkı YoY'!N15,'Ana Gruplar Katkı YoY'!O15)</f>
        <v>9.3414429291463819</v>
      </c>
      <c r="G15" s="6">
        <f>SUM('Ana Gruplar Katkı YoY'!I15,'Ana Gruplar Katkı YoY'!M15,'Ana Gruplar Katkı YoY'!N15,'Ana Gruplar Katkı YoY'!O15)</f>
        <v>9.3414429291463819</v>
      </c>
      <c r="H15" s="6">
        <f>SUM('Ana Gruplar Katkı YoY'!D15,'Ana Gruplar Katkı YoY'!F15,0.35*'Ana Gruplar Katkı YoY'!G15,0.5*'Ana Gruplar Katkı YoY'!J15)</f>
        <v>25.792891183260839</v>
      </c>
    </row>
    <row r="16" spans="1:8">
      <c r="A16" t="s">
        <v>32</v>
      </c>
      <c r="B16" s="2">
        <v>44986</v>
      </c>
      <c r="C16" s="6">
        <f>SUM('Ana Gruplar Katkı MoM'!D16:P16)</f>
        <v>2.2317175506028333</v>
      </c>
      <c r="D16" s="6">
        <f>SUM('Ana Gruplar Katkı MoM'!I16,'Ana Gruplar Katkı MoM'!M16,'Ana Gruplar Katkı MoM'!N16,'Ana Gruplar Katkı MoM'!O16)</f>
        <v>0.478171703707583</v>
      </c>
      <c r="E16" s="6">
        <f>SUM('Ana Gruplar Katkı MoM'!D16,'Ana Gruplar Katkı MoM'!F16,0.35*'Ana Gruplar Katkı MoM'!G16+0.5*'Ana Gruplar Katkı MoM'!J16)</f>
        <v>1.0153011486220449</v>
      </c>
      <c r="F16" s="6">
        <f>SUM('Ana Gruplar Katkı YoY'!I16,'Ana Gruplar Katkı YoY'!M16,'Ana Gruplar Katkı YoY'!N16,'Ana Gruplar Katkı YoY'!O16)</f>
        <v>8.8406943639875575</v>
      </c>
      <c r="G16" s="6">
        <f>SUM('Ana Gruplar Katkı YoY'!I16,'Ana Gruplar Katkı YoY'!M16,'Ana Gruplar Katkı YoY'!N16,'Ana Gruplar Katkı YoY'!O16)</f>
        <v>8.8406943639875575</v>
      </c>
      <c r="H16" s="6">
        <f>SUM('Ana Gruplar Katkı YoY'!D16,'Ana Gruplar Katkı YoY'!F16,0.35*'Ana Gruplar Katkı YoY'!G16,0.5*'Ana Gruplar Katkı YoY'!J16)</f>
        <v>23.918790652077917</v>
      </c>
    </row>
    <row r="17" spans="1:8">
      <c r="A17" t="s">
        <v>33</v>
      </c>
      <c r="B17" s="1" t="s">
        <v>34</v>
      </c>
      <c r="C17" s="6">
        <f>SUM('Ana Gruplar Katkı MoM'!D17:P17)</f>
        <v>2.3338732987512687</v>
      </c>
      <c r="D17" s="6">
        <f>SUM('Ana Gruplar Katkı MoM'!I17,'Ana Gruplar Katkı MoM'!M17,'Ana Gruplar Katkı MoM'!N17,'Ana Gruplar Katkı MoM'!O17)</f>
        <v>0.47657309012018734</v>
      </c>
      <c r="E17" s="6">
        <f>SUM('Ana Gruplar Katkı MoM'!D17,'Ana Gruplar Katkı MoM'!F17,0.35*'Ana Gruplar Katkı MoM'!G17+0.5*'Ana Gruplar Katkı MoM'!J17)</f>
        <v>1.3531780104040274</v>
      </c>
      <c r="F17" s="6">
        <f>SUM('Ana Gruplar Katkı YoY'!I17,'Ana Gruplar Katkı YoY'!M17,'Ana Gruplar Katkı YoY'!N17,'Ana Gruplar Katkı YoY'!O17)</f>
        <v>8.5442850618941488</v>
      </c>
      <c r="G17" s="6">
        <f>SUM('Ana Gruplar Katkı YoY'!I17,'Ana Gruplar Katkı YoY'!M17,'Ana Gruplar Katkı YoY'!N17,'Ana Gruplar Katkı YoY'!O17)</f>
        <v>8.5442850618941488</v>
      </c>
      <c r="H17" s="6">
        <f>SUM('Ana Gruplar Katkı YoY'!D17,'Ana Gruplar Katkı YoY'!F17,0.35*'Ana Gruplar Katkı YoY'!G17,0.5*'Ana Gruplar Katkı YoY'!J17)</f>
        <v>19.149140470737212</v>
      </c>
    </row>
    <row r="18" spans="1:8">
      <c r="A18" t="s">
        <v>35</v>
      </c>
      <c r="B18" s="2">
        <v>45047</v>
      </c>
      <c r="C18" s="6">
        <f>SUM('Ana Gruplar Katkı MoM'!D18:P18)</f>
        <v>-0.13699717134762626</v>
      </c>
      <c r="D18" s="6">
        <f>SUM('Ana Gruplar Katkı MoM'!I18,'Ana Gruplar Katkı MoM'!M18,'Ana Gruplar Katkı MoM'!N18,'Ana Gruplar Katkı MoM'!O18)</f>
        <v>0.72915830596045761</v>
      </c>
      <c r="E18" s="6">
        <f>SUM('Ana Gruplar Katkı MoM'!D18,'Ana Gruplar Katkı MoM'!F18,0.35*'Ana Gruplar Katkı MoM'!G18+0.5*'Ana Gruplar Katkı MoM'!J18)</f>
        <v>0.15185627564325344</v>
      </c>
      <c r="F18" s="6">
        <f>SUM('Ana Gruplar Katkı YoY'!I18,'Ana Gruplar Katkı YoY'!M18,'Ana Gruplar Katkı YoY'!N18,'Ana Gruplar Katkı YoY'!O18)</f>
        <v>8.882639782010445</v>
      </c>
      <c r="G18" s="6">
        <f>SUM('Ana Gruplar Katkı YoY'!I18,'Ana Gruplar Katkı YoY'!M18,'Ana Gruplar Katkı YoY'!N18,'Ana Gruplar Katkı YoY'!O18)</f>
        <v>8.882639782010445</v>
      </c>
      <c r="H18" s="6">
        <f>SUM('Ana Gruplar Katkı YoY'!D18,'Ana Gruplar Katkı YoY'!F18,0.35*'Ana Gruplar Katkı YoY'!G18,0.5*'Ana Gruplar Katkı YoY'!J18)</f>
        <v>17.704981660548068</v>
      </c>
    </row>
    <row r="19" spans="1:8">
      <c r="A19" t="s">
        <v>36</v>
      </c>
      <c r="B19" s="1" t="s">
        <v>37</v>
      </c>
      <c r="C19" s="6">
        <f>SUM('Ana Gruplar Katkı MoM'!D19:P19)</f>
        <v>3.9113481376409607</v>
      </c>
      <c r="D19" s="6">
        <f>SUM('Ana Gruplar Katkı MoM'!I19,'Ana Gruplar Katkı MoM'!M19,'Ana Gruplar Katkı MoM'!N19,'Ana Gruplar Katkı MoM'!O19)</f>
        <v>0.42704833995468666</v>
      </c>
      <c r="E19" s="6">
        <f>SUM('Ana Gruplar Katkı MoM'!D19,'Ana Gruplar Katkı MoM'!F19,0.35*'Ana Gruplar Katkı MoM'!G19+0.5*'Ana Gruplar Katkı MoM'!J19)</f>
        <v>1.6312555787306273</v>
      </c>
      <c r="F19" s="6">
        <f>SUM('Ana Gruplar Katkı YoY'!I19,'Ana Gruplar Katkı YoY'!M19,'Ana Gruplar Katkı YoY'!N19,'Ana Gruplar Katkı YoY'!O19)</f>
        <v>8.6160103047538197</v>
      </c>
      <c r="G19" s="6">
        <f>SUM('Ana Gruplar Katkı YoY'!I19,'Ana Gruplar Katkı YoY'!M19,'Ana Gruplar Katkı YoY'!N19,'Ana Gruplar Katkı YoY'!O19)</f>
        <v>8.6160103047538197</v>
      </c>
      <c r="H19" s="6">
        <f>SUM('Ana Gruplar Katkı YoY'!D19,'Ana Gruplar Katkı YoY'!F19,0.35*'Ana Gruplar Katkı YoY'!G19,0.5*'Ana Gruplar Katkı YoY'!J19)</f>
        <v>17.577195599783128</v>
      </c>
    </row>
    <row r="20" spans="1:8">
      <c r="A20" t="s">
        <v>38</v>
      </c>
      <c r="B20" s="1" t="s">
        <v>39</v>
      </c>
      <c r="C20" s="6">
        <f>SUM('Ana Gruplar Katkı MoM'!D20:P20)</f>
        <v>9.270920951484646</v>
      </c>
      <c r="D20" s="6">
        <f>SUM('Ana Gruplar Katkı MoM'!I20,'Ana Gruplar Katkı MoM'!M20,'Ana Gruplar Katkı MoM'!N20,'Ana Gruplar Katkı MoM'!O20)</f>
        <v>1.477643917710135</v>
      </c>
      <c r="E20" s="6">
        <f>SUM('Ana Gruplar Katkı MoM'!D20,'Ana Gruplar Katkı MoM'!F20,0.35*'Ana Gruplar Katkı MoM'!G20+0.5*'Ana Gruplar Katkı MoM'!J20)</f>
        <v>3.846771912078073</v>
      </c>
      <c r="F20" s="6">
        <f>SUM('Ana Gruplar Katkı YoY'!I20,'Ana Gruplar Katkı YoY'!M20,'Ana Gruplar Katkı YoY'!N20,'Ana Gruplar Katkı YoY'!O20)</f>
        <v>10.230159914200289</v>
      </c>
      <c r="G20" s="6">
        <f>SUM('Ana Gruplar Katkı YoY'!I20,'Ana Gruplar Katkı YoY'!M20,'Ana Gruplar Katkı YoY'!N20,'Ana Gruplar Katkı YoY'!O20)</f>
        <v>10.230159914200289</v>
      </c>
      <c r="H20" s="6">
        <f>SUM('Ana Gruplar Katkı YoY'!D20,'Ana Gruplar Katkı YoY'!F20,0.35*'Ana Gruplar Katkı YoY'!G20,0.5*'Ana Gruplar Katkı YoY'!J20)</f>
        <v>21.388814844234094</v>
      </c>
    </row>
    <row r="21" spans="1:8">
      <c r="A21" t="s">
        <v>40</v>
      </c>
      <c r="B21" s="1" t="s">
        <v>41</v>
      </c>
      <c r="C21" s="6">
        <f>SUM('Ana Gruplar Katkı MoM'!D21:P21)</f>
        <v>8.9118543492677293</v>
      </c>
      <c r="D21" s="6">
        <f>SUM('Ana Gruplar Katkı MoM'!I21,'Ana Gruplar Katkı MoM'!M21,'Ana Gruplar Katkı MoM'!N21,'Ana Gruplar Katkı MoM'!O21)</f>
        <v>0.89289208344468529</v>
      </c>
      <c r="E21" s="6">
        <f>SUM('Ana Gruplar Katkı MoM'!D21,'Ana Gruplar Katkı MoM'!F21,0.35*'Ana Gruplar Katkı MoM'!G21+0.5*'Ana Gruplar Katkı MoM'!J21)</f>
        <v>4.3332208790612388</v>
      </c>
      <c r="F21" s="6">
        <f>SUM('Ana Gruplar Katkı YoY'!I21,'Ana Gruplar Katkı YoY'!M21,'Ana Gruplar Katkı YoY'!N21,'Ana Gruplar Katkı YoY'!O21)</f>
        <v>10.717293954146864</v>
      </c>
      <c r="G21" s="6">
        <f>SUM('Ana Gruplar Katkı YoY'!I21,'Ana Gruplar Katkı YoY'!M21,'Ana Gruplar Katkı YoY'!N21,'Ana Gruplar Katkı YoY'!O21)</f>
        <v>10.717293954146864</v>
      </c>
      <c r="H21" s="6">
        <f>SUM('Ana Gruplar Katkı YoY'!D21,'Ana Gruplar Katkı YoY'!F21,0.35*'Ana Gruplar Katkı YoY'!G21,0.5*'Ana Gruplar Katkı YoY'!J21)</f>
        <v>27.374790908386124</v>
      </c>
    </row>
    <row r="22" spans="1:8">
      <c r="A22" t="s">
        <v>42</v>
      </c>
      <c r="B22" s="1" t="s">
        <v>43</v>
      </c>
      <c r="C22" s="6">
        <f>SUM('Ana Gruplar Katkı MoM'!D22:P22)</f>
        <v>4.8323354087769959</v>
      </c>
      <c r="D22" s="6">
        <f>SUM('Ana Gruplar Katkı MoM'!I22,'Ana Gruplar Katkı MoM'!M22,'Ana Gruplar Katkı MoM'!N22,'Ana Gruplar Katkı MoM'!O22)</f>
        <v>0.94303755425424352</v>
      </c>
      <c r="E22" s="6">
        <f>SUM('Ana Gruplar Katkı MoM'!D22,'Ana Gruplar Katkı MoM'!F22,0.35*'Ana Gruplar Katkı MoM'!G22+0.5*'Ana Gruplar Katkı MoM'!J22)</f>
        <v>1.6742320575482461</v>
      </c>
      <c r="F22" s="6">
        <f>SUM('Ana Gruplar Katkı YoY'!I22,'Ana Gruplar Katkı YoY'!M22,'Ana Gruplar Katkı YoY'!N22,'Ana Gruplar Katkı YoY'!O22)</f>
        <v>11.530763116470741</v>
      </c>
      <c r="G22" s="6">
        <f>SUM('Ana Gruplar Katkı YoY'!I22,'Ana Gruplar Katkı YoY'!M22,'Ana Gruplar Katkı YoY'!N22,'Ana Gruplar Katkı YoY'!O22)</f>
        <v>11.530763116470741</v>
      </c>
      <c r="H22" s="6">
        <f>SUM('Ana Gruplar Katkı YoY'!D22,'Ana Gruplar Katkı YoY'!F22,0.35*'Ana Gruplar Katkı YoY'!G22,0.5*'Ana Gruplar Katkı YoY'!J22)</f>
        <v>28.210322270425419</v>
      </c>
    </row>
    <row r="23" spans="1:8">
      <c r="A23" t="s">
        <v>44</v>
      </c>
      <c r="B23" s="1" t="s">
        <v>45</v>
      </c>
      <c r="C23" s="6">
        <f>SUM('Ana Gruplar Katkı MoM'!D23:P23)</f>
        <v>3.8291727783075724</v>
      </c>
      <c r="D23" s="6">
        <f>SUM('Ana Gruplar Katkı MoM'!I23,'Ana Gruplar Katkı MoM'!M23,'Ana Gruplar Katkı MoM'!N23,'Ana Gruplar Katkı MoM'!O23)</f>
        <v>0.37210807214168828</v>
      </c>
      <c r="E23" s="6">
        <f>SUM('Ana Gruplar Katkı MoM'!D23,'Ana Gruplar Katkı MoM'!F23,0.35*'Ana Gruplar Katkı MoM'!G23+0.5*'Ana Gruplar Katkı MoM'!J23)</f>
        <v>2.1220716522412908</v>
      </c>
      <c r="F23" s="6">
        <f>SUM('Ana Gruplar Katkı YoY'!I23,'Ana Gruplar Katkı YoY'!M23,'Ana Gruplar Katkı YoY'!N23,'Ana Gruplar Katkı YoY'!O23)</f>
        <v>11.696194161351112</v>
      </c>
      <c r="G23" s="6">
        <f>SUM('Ana Gruplar Katkı YoY'!I23,'Ana Gruplar Katkı YoY'!M23,'Ana Gruplar Katkı YoY'!N23,'Ana Gruplar Katkı YoY'!O23)</f>
        <v>11.696194161351112</v>
      </c>
      <c r="H23" s="6">
        <f>SUM('Ana Gruplar Katkı YoY'!D23,'Ana Gruplar Katkı YoY'!F23,0.35*'Ana Gruplar Katkı YoY'!G23,0.5*'Ana Gruplar Katkı YoY'!J23)</f>
        <v>27.866113295657627</v>
      </c>
    </row>
    <row r="24" spans="1:8">
      <c r="A24" t="s">
        <v>46</v>
      </c>
      <c r="B24" s="1" t="s">
        <v>47</v>
      </c>
      <c r="C24" s="6">
        <f>SUM('Ana Gruplar Katkı MoM'!D24:P24)</f>
        <v>3.6409456814991512</v>
      </c>
      <c r="D24" s="6">
        <f>SUM('Ana Gruplar Katkı MoM'!I24,'Ana Gruplar Katkı MoM'!M24,'Ana Gruplar Katkı MoM'!N24,'Ana Gruplar Katkı MoM'!O24)</f>
        <v>0.26220764624944559</v>
      </c>
      <c r="E24" s="6">
        <f>SUM('Ana Gruplar Katkı MoM'!D24,'Ana Gruplar Katkı MoM'!F24,0.35*'Ana Gruplar Katkı MoM'!G24+0.5*'Ana Gruplar Katkı MoM'!J24)</f>
        <v>1.3510129814681056</v>
      </c>
      <c r="F24" s="6">
        <f>SUM('Ana Gruplar Katkı YoY'!I24,'Ana Gruplar Katkı YoY'!M24,'Ana Gruplar Katkı YoY'!N24,'Ana Gruplar Katkı YoY'!O24)</f>
        <v>11.632342857651164</v>
      </c>
      <c r="G24" s="6">
        <f>SUM('Ana Gruplar Katkı YoY'!I24,'Ana Gruplar Katkı YoY'!M24,'Ana Gruplar Katkı YoY'!N24,'Ana Gruplar Katkı YoY'!O24)</f>
        <v>11.632342857651164</v>
      </c>
      <c r="H24" s="6">
        <f>SUM('Ana Gruplar Katkı YoY'!D24,'Ana Gruplar Katkı YoY'!F24,0.35*'Ana Gruplar Katkı YoY'!G24,0.5*'Ana Gruplar Katkı YoY'!J24)</f>
        <v>27.26136433706105</v>
      </c>
    </row>
    <row r="25" spans="1:8">
      <c r="A25" t="s">
        <v>48</v>
      </c>
      <c r="B25" s="1" t="s">
        <v>49</v>
      </c>
      <c r="C25" s="6">
        <f>SUM('Ana Gruplar Katkı MoM'!D25:P25)</f>
        <v>3.0112015614191683</v>
      </c>
      <c r="D25" s="6">
        <f>SUM('Ana Gruplar Katkı MoM'!I25,'Ana Gruplar Katkı MoM'!M25,'Ana Gruplar Katkı MoM'!N25,'Ana Gruplar Katkı MoM'!O25)</f>
        <v>0.38949908189958043</v>
      </c>
      <c r="E25" s="6">
        <f>SUM('Ana Gruplar Katkı MoM'!D25,'Ana Gruplar Katkı MoM'!F25,0.35*'Ana Gruplar Katkı MoM'!G25+0.5*'Ana Gruplar Katkı MoM'!J25)</f>
        <v>1.4174289753492468</v>
      </c>
      <c r="F25" s="6">
        <f>SUM('Ana Gruplar Katkı YoY'!I25,'Ana Gruplar Katkı YoY'!M25,'Ana Gruplar Katkı YoY'!N25,'Ana Gruplar Katkı YoY'!O25)</f>
        <v>11.572211594729888</v>
      </c>
      <c r="G25" s="6">
        <f>SUM('Ana Gruplar Katkı YoY'!I25,'Ana Gruplar Katkı YoY'!M25,'Ana Gruplar Katkı YoY'!N25,'Ana Gruplar Katkı YoY'!O25)</f>
        <v>11.572211594729888</v>
      </c>
      <c r="H25" s="6">
        <f>SUM('Ana Gruplar Katkı YoY'!D25,'Ana Gruplar Katkı YoY'!F25,0.35*'Ana Gruplar Katkı YoY'!G25,0.5*'Ana Gruplar Katkı YoY'!J25)</f>
        <v>29.202043045087937</v>
      </c>
    </row>
    <row r="26" spans="1:8">
      <c r="A26" t="s">
        <v>50</v>
      </c>
      <c r="B26" s="1" t="s">
        <v>51</v>
      </c>
      <c r="C26" s="6">
        <f>SUM('Ana Gruplar Katkı MoM'!D26:P26)</f>
        <v>6.7033098072550192</v>
      </c>
      <c r="D26" s="6">
        <f>SUM('Ana Gruplar Katkı MoM'!I26,'Ana Gruplar Katkı MoM'!M26,'Ana Gruplar Katkı MoM'!N26,'Ana Gruplar Katkı MoM'!O26)</f>
        <v>1.7442348016024232</v>
      </c>
      <c r="E26" s="6">
        <f>SUM('Ana Gruplar Katkı MoM'!D26,'Ana Gruplar Katkı MoM'!F26,0.35*'Ana Gruplar Katkı MoM'!G26+0.5*'Ana Gruplar Katkı MoM'!J26)</f>
        <v>2.1717117788154541</v>
      </c>
      <c r="F26" s="6">
        <f>SUM('Ana Gruplar Katkı YoY'!I26,'Ana Gruplar Katkı YoY'!M26,'Ana Gruplar Katkı YoY'!N26,'Ana Gruplar Katkı YoY'!O26)</f>
        <v>11.989514737141361</v>
      </c>
      <c r="G26" s="6">
        <f>SUM('Ana Gruplar Katkı YoY'!I26,'Ana Gruplar Katkı YoY'!M26,'Ana Gruplar Katkı YoY'!N26,'Ana Gruplar Katkı YoY'!O26)</f>
        <v>11.989514737141361</v>
      </c>
      <c r="H26" s="6">
        <f>SUM('Ana Gruplar Katkı YoY'!D26,'Ana Gruplar Katkı YoY'!F26,0.35*'Ana Gruplar Katkı YoY'!G26,0.5*'Ana Gruplar Katkı YoY'!J26)</f>
        <v>29.279456762081566</v>
      </c>
    </row>
    <row r="27" spans="1:8">
      <c r="A27" t="s">
        <v>52</v>
      </c>
      <c r="B27" s="1" t="s">
        <v>53</v>
      </c>
      <c r="C27" s="6">
        <f>SUM('Ana Gruplar Katkı MoM'!D27:P27)</f>
        <v>4.522789664887811</v>
      </c>
      <c r="D27" s="6">
        <f>SUM('Ana Gruplar Katkı MoM'!I27,'Ana Gruplar Katkı MoM'!M27,'Ana Gruplar Katkı MoM'!N27,'Ana Gruplar Katkı MoM'!O27)</f>
        <v>0.81948666601728648</v>
      </c>
      <c r="E27" s="6">
        <f>SUM('Ana Gruplar Katkı MoM'!D27,'Ana Gruplar Katkı MoM'!F27,0.35*'Ana Gruplar Katkı MoM'!G27+0.5*'Ana Gruplar Katkı MoM'!J27)</f>
        <v>2.491110192690245</v>
      </c>
      <c r="F27" s="6">
        <f>SUM('Ana Gruplar Katkı YoY'!I27,'Ana Gruplar Katkı YoY'!M27,'Ana Gruplar Katkı YoY'!N27,'Ana Gruplar Katkı YoY'!O27)</f>
        <v>12.519420692845358</v>
      </c>
      <c r="G27" s="6">
        <f>SUM('Ana Gruplar Katkı YoY'!I27,'Ana Gruplar Katkı YoY'!M27,'Ana Gruplar Katkı YoY'!N27,'Ana Gruplar Katkı YoY'!O27)</f>
        <v>12.519420692845358</v>
      </c>
      <c r="H27" s="6">
        <f>SUM('Ana Gruplar Katkı YoY'!D27,'Ana Gruplar Katkı YoY'!F27,0.35*'Ana Gruplar Katkı YoY'!G27,0.5*'Ana Gruplar Katkı YoY'!J27)</f>
        <v>30.020940724046984</v>
      </c>
    </row>
    <row r="28" spans="1:8">
      <c r="A28" t="s">
        <v>54</v>
      </c>
      <c r="B28" s="2">
        <v>45352</v>
      </c>
      <c r="C28" s="6">
        <f>SUM('Ana Gruplar Katkı MoM'!D28:P28)</f>
        <v>3.1431470663339587</v>
      </c>
      <c r="D28" s="6">
        <f>SUM('Ana Gruplar Katkı MoM'!I28,'Ana Gruplar Katkı MoM'!M28,'Ana Gruplar Katkı MoM'!N28,'Ana Gruplar Katkı MoM'!O28)</f>
        <v>0.61913856858516125</v>
      </c>
      <c r="E28" s="6">
        <f>SUM('Ana Gruplar Katkı MoM'!D28,'Ana Gruplar Katkı MoM'!F28,0.35*'Ana Gruplar Katkı MoM'!G28+0.5*'Ana Gruplar Katkı MoM'!J28)</f>
        <v>1.3533993856512769</v>
      </c>
      <c r="F28" s="6">
        <f>SUM('Ana Gruplar Katkı YoY'!I28,'Ana Gruplar Katkı YoY'!M28,'Ana Gruplar Katkı YoY'!N28,'Ana Gruplar Katkı YoY'!O28)</f>
        <v>12.728556698297718</v>
      </c>
      <c r="G28" s="6">
        <f>SUM('Ana Gruplar Katkı YoY'!I28,'Ana Gruplar Katkı YoY'!M28,'Ana Gruplar Katkı YoY'!N28,'Ana Gruplar Katkı YoY'!O28)</f>
        <v>12.728556698297718</v>
      </c>
      <c r="H28" s="6">
        <f>SUM('Ana Gruplar Katkı YoY'!D28,'Ana Gruplar Katkı YoY'!F28,0.35*'Ana Gruplar Katkı YoY'!G28,0.5*'Ana Gruplar Katkı YoY'!J28)</f>
        <v>30.57849080337563</v>
      </c>
    </row>
    <row r="29" spans="1:8">
      <c r="A29" t="s">
        <v>55</v>
      </c>
      <c r="B29" s="1" t="s">
        <v>56</v>
      </c>
      <c r="C29" s="6">
        <f>SUM('Ana Gruplar Katkı MoM'!D29:P29)</f>
        <v>3.2096125484383817</v>
      </c>
      <c r="D29" s="6">
        <f>SUM('Ana Gruplar Katkı MoM'!I29,'Ana Gruplar Katkı MoM'!M29,'Ana Gruplar Katkı MoM'!N29,'Ana Gruplar Katkı MoM'!O29)</f>
        <v>0.48590975354925597</v>
      </c>
      <c r="E29" s="6">
        <f>SUM('Ana Gruplar Katkı MoM'!D29,'Ana Gruplar Katkı MoM'!F29,0.35*'Ana Gruplar Katkı MoM'!G29+0.5*'Ana Gruplar Katkı MoM'!J29)</f>
        <v>1.3245091691692576</v>
      </c>
      <c r="F29" s="6">
        <f>SUM('Ana Gruplar Katkı YoY'!I29,'Ana Gruplar Katkı YoY'!M29,'Ana Gruplar Katkı YoY'!N29,'Ana Gruplar Katkı YoY'!O29)</f>
        <v>12.708913076809303</v>
      </c>
      <c r="G29" s="6">
        <f>SUM('Ana Gruplar Katkı YoY'!I29,'Ana Gruplar Katkı YoY'!M29,'Ana Gruplar Katkı YoY'!N29,'Ana Gruplar Katkı YoY'!O29)</f>
        <v>12.708913076809303</v>
      </c>
      <c r="H29" s="6">
        <f>SUM('Ana Gruplar Katkı YoY'!D29,'Ana Gruplar Katkı YoY'!F29,0.35*'Ana Gruplar Katkı YoY'!G29,0.5*'Ana Gruplar Katkı YoY'!J29)</f>
        <v>30.438298706296376</v>
      </c>
    </row>
    <row r="30" spans="1:8">
      <c r="A30" t="s">
        <v>57</v>
      </c>
      <c r="B30" s="2">
        <v>45413</v>
      </c>
      <c r="C30" s="6">
        <f>SUM('Ana Gruplar Katkı MoM'!D30:P30)</f>
        <v>3.402895362518219</v>
      </c>
      <c r="D30" s="6">
        <f>SUM('Ana Gruplar Katkı MoM'!I30,'Ana Gruplar Katkı MoM'!M30,'Ana Gruplar Katkı MoM'!N30,'Ana Gruplar Katkı MoM'!O30)</f>
        <v>0.62722929152704787</v>
      </c>
      <c r="E30" s="6">
        <f>SUM('Ana Gruplar Katkı MoM'!D30,'Ana Gruplar Katkı MoM'!F30,0.35*'Ana Gruplar Katkı MoM'!G30+0.5*'Ana Gruplar Katkı MoM'!J30)</f>
        <v>1.5409026820300262</v>
      </c>
      <c r="F30" s="6">
        <f>SUM('Ana Gruplar Katkı YoY'!I30,'Ana Gruplar Katkı YoY'!M30,'Ana Gruplar Katkı YoY'!N30,'Ana Gruplar Katkı YoY'!O30)</f>
        <v>12.477279070202828</v>
      </c>
      <c r="G30" s="6">
        <f>SUM('Ana Gruplar Katkı YoY'!I30,'Ana Gruplar Katkı YoY'!M30,'Ana Gruplar Katkı YoY'!N30,'Ana Gruplar Katkı YoY'!O30)</f>
        <v>12.477279070202828</v>
      </c>
      <c r="H30" s="6">
        <f>SUM('Ana Gruplar Katkı YoY'!D30,'Ana Gruplar Katkı YoY'!F30,0.35*'Ana Gruplar Katkı YoY'!G30,0.5*'Ana Gruplar Katkı YoY'!J30)</f>
        <v>32.586447213942165</v>
      </c>
    </row>
    <row r="31" spans="1:8">
      <c r="A31" t="s">
        <v>58</v>
      </c>
      <c r="B31" s="1" t="s">
        <v>59</v>
      </c>
      <c r="C31" s="6">
        <f>SUM('Ana Gruplar Katkı MoM'!D31:P31)</f>
        <v>1.5911972467977888</v>
      </c>
      <c r="D31" s="6">
        <f>SUM('Ana Gruplar Katkı MoM'!I31,'Ana Gruplar Katkı MoM'!M31,'Ana Gruplar Katkı MoM'!N31,'Ana Gruplar Katkı MoM'!O31)</f>
        <v>0.37395158573853526</v>
      </c>
      <c r="E31" s="6">
        <f>SUM('Ana Gruplar Katkı MoM'!D31,'Ana Gruplar Katkı MoM'!F31,0.35*'Ana Gruplar Katkı MoM'!G31+0.5*'Ana Gruplar Katkı MoM'!J31)</f>
        <v>0.58119616533856633</v>
      </c>
      <c r="F31" s="6">
        <f>SUM('Ana Gruplar Katkı YoY'!I31,'Ana Gruplar Katkı YoY'!M31,'Ana Gruplar Katkı YoY'!N31,'Ana Gruplar Katkı YoY'!O31)</f>
        <v>12.350588285913224</v>
      </c>
      <c r="G31" s="6">
        <f>SUM('Ana Gruplar Katkı YoY'!I31,'Ana Gruplar Katkı YoY'!M31,'Ana Gruplar Katkı YoY'!N31,'Ana Gruplar Katkı YoY'!O31)</f>
        <v>12.350588285913224</v>
      </c>
      <c r="H31" s="6">
        <f>SUM('Ana Gruplar Katkı YoY'!D31,'Ana Gruplar Katkı YoY'!F31,0.35*'Ana Gruplar Katkı YoY'!G31,0.5*'Ana Gruplar Katkı YoY'!J31)</f>
        <v>30.784934016262575</v>
      </c>
    </row>
    <row r="32" spans="1:8">
      <c r="A32" t="s">
        <v>60</v>
      </c>
      <c r="B32" s="1" t="s">
        <v>61</v>
      </c>
      <c r="C32" s="6">
        <f>SUM('Ana Gruplar Katkı MoM'!D32:P32)</f>
        <v>3.1817702856262131</v>
      </c>
      <c r="D32" s="6">
        <f>SUM('Ana Gruplar Katkı MoM'!I32,'Ana Gruplar Katkı MoM'!M32,'Ana Gruplar Katkı MoM'!N32,'Ana Gruplar Katkı MoM'!O32)</f>
        <v>0.44997705663413706</v>
      </c>
      <c r="E32" s="6">
        <f>SUM('Ana Gruplar Katkı MoM'!D32,'Ana Gruplar Katkı MoM'!F32,0.35*'Ana Gruplar Katkı MoM'!G32+0.5*'Ana Gruplar Katkı MoM'!J32)</f>
        <v>1.0113987170467977</v>
      </c>
      <c r="F32" s="6">
        <f>SUM('Ana Gruplar Katkı YoY'!I32,'Ana Gruplar Katkı YoY'!M32,'Ana Gruplar Katkı YoY'!N32,'Ana Gruplar Katkı YoY'!O32)</f>
        <v>10.532803756925793</v>
      </c>
      <c r="G32" s="6">
        <f>SUM('Ana Gruplar Katkı YoY'!I32,'Ana Gruplar Katkı YoY'!M32,'Ana Gruplar Katkı YoY'!N32,'Ana Gruplar Katkı YoY'!O32)</f>
        <v>10.532803756925793</v>
      </c>
      <c r="H32" s="6">
        <f>SUM('Ana Gruplar Katkı YoY'!D32,'Ana Gruplar Katkı YoY'!F32,0.35*'Ana Gruplar Katkı YoY'!G32,0.5*'Ana Gruplar Katkı YoY'!J32)</f>
        <v>26.417607918398375</v>
      </c>
    </row>
    <row r="33" spans="1:8">
      <c r="A33" t="s">
        <v>62</v>
      </c>
      <c r="B33" s="1" t="s">
        <v>63</v>
      </c>
      <c r="C33" s="6">
        <f>SUM('Ana Gruplar Katkı MoM'!D33:P33)</f>
        <v>2.3486716243535271</v>
      </c>
      <c r="D33" s="6">
        <f>SUM('Ana Gruplar Katkı MoM'!I33,'Ana Gruplar Katkı MoM'!M33,'Ana Gruplar Katkı MoM'!N33,'Ana Gruplar Katkı MoM'!O33)</f>
        <v>0.43851928843022153</v>
      </c>
      <c r="E33" s="6">
        <f>SUM('Ana Gruplar Katkı MoM'!D33,'Ana Gruplar Katkı MoM'!F33,0.35*'Ana Gruplar Katkı MoM'!G33+0.5*'Ana Gruplar Katkı MoM'!J33)</f>
        <v>0.42829994002107469</v>
      </c>
      <c r="F33" s="6">
        <f>SUM('Ana Gruplar Katkı YoY'!I33,'Ana Gruplar Katkı YoY'!M33,'Ana Gruplar Katkı YoY'!N33,'Ana Gruplar Katkı YoY'!O33)</f>
        <v>9.7976444024069771</v>
      </c>
      <c r="G33" s="6">
        <f>SUM('Ana Gruplar Katkı YoY'!I33,'Ana Gruplar Katkı YoY'!M33,'Ana Gruplar Katkı YoY'!N33,'Ana Gruplar Katkı YoY'!O33)</f>
        <v>9.7976444024069771</v>
      </c>
      <c r="H33" s="6">
        <f>SUM('Ana Gruplar Katkı YoY'!D33,'Ana Gruplar Katkı YoY'!F33,0.35*'Ana Gruplar Katkı YoY'!G33,0.5*'Ana Gruplar Katkı YoY'!J33)</f>
        <v>20.873858574901401</v>
      </c>
    </row>
    <row r="34" spans="1:8">
      <c r="A34" t="s">
        <v>64</v>
      </c>
      <c r="B34" s="1" t="s">
        <v>65</v>
      </c>
      <c r="C34" s="6">
        <f>SUM('Ana Gruplar Katkı MoM'!D34:P34)</f>
        <v>2.8814744618680028</v>
      </c>
      <c r="D34" s="6">
        <f>SUM('Ana Gruplar Katkı MoM'!I34,'Ana Gruplar Katkı MoM'!M34,'Ana Gruplar Katkı MoM'!N34,'Ana Gruplar Katkı MoM'!O34)</f>
        <v>0.53941293603807849</v>
      </c>
      <c r="E34" s="6">
        <f>SUM('Ana Gruplar Katkı MoM'!D34,'Ana Gruplar Katkı MoM'!F34,0.35*'Ana Gruplar Katkı MoM'!G34+0.5*'Ana Gruplar Katkı MoM'!J34)</f>
        <v>1.2767524365371137</v>
      </c>
      <c r="F34" s="6">
        <f>SUM('Ana Gruplar Katkı YoY'!I34,'Ana Gruplar Katkı YoY'!M34,'Ana Gruplar Katkı YoY'!N34,'Ana Gruplar Katkı YoY'!O34)</f>
        <v>9.0333123767236234</v>
      </c>
      <c r="G34" s="6">
        <f>SUM('Ana Gruplar Katkı YoY'!I34,'Ana Gruplar Katkı YoY'!M34,'Ana Gruplar Katkı YoY'!N34,'Ana Gruplar Katkı YoY'!O34)</f>
        <v>9.0333123767236234</v>
      </c>
      <c r="H34" s="6">
        <f>SUM('Ana Gruplar Katkı YoY'!D34,'Ana Gruplar Katkı YoY'!F34,0.35*'Ana Gruplar Katkı YoY'!G34,0.5*'Ana Gruplar Katkı YoY'!J34)</f>
        <v>20.286561122147774</v>
      </c>
    </row>
    <row r="35" spans="1:8">
      <c r="A35" t="s">
        <v>66</v>
      </c>
      <c r="B35" s="1" t="s">
        <v>67</v>
      </c>
      <c r="C35" s="6">
        <f>SUM('Ana Gruplar Katkı MoM'!D35:P35)</f>
        <v>3.0015640405048885</v>
      </c>
      <c r="D35" s="6">
        <f>SUM('Ana Gruplar Katkı MoM'!I35,'Ana Gruplar Katkı MoM'!M35,'Ana Gruplar Katkı MoM'!N35,'Ana Gruplar Katkı MoM'!O35)</f>
        <v>0.23629264468209829</v>
      </c>
      <c r="E35" s="6">
        <f>SUM('Ana Gruplar Katkı MoM'!D35,'Ana Gruplar Katkı MoM'!F35,0.35*'Ana Gruplar Katkı MoM'!G35+0.5*'Ana Gruplar Katkı MoM'!J35)</f>
        <v>2.174304471458183</v>
      </c>
      <c r="F35" s="6">
        <f>SUM('Ana Gruplar Katkı YoY'!I35,'Ana Gruplar Katkı YoY'!M35,'Ana Gruplar Katkı YoY'!N35,'Ana Gruplar Katkı YoY'!O35)</f>
        <v>8.786931549328969</v>
      </c>
      <c r="G35" s="6">
        <f>SUM('Ana Gruplar Katkı YoY'!I35,'Ana Gruplar Katkı YoY'!M35,'Ana Gruplar Katkı YoY'!N35,'Ana Gruplar Katkı YoY'!O35)</f>
        <v>8.786931549328969</v>
      </c>
      <c r="H35" s="6">
        <f>SUM('Ana Gruplar Katkı YoY'!D35,'Ana Gruplar Katkı YoY'!F35,0.35*'Ana Gruplar Katkı YoY'!G35,0.5*'Ana Gruplar Katkı YoY'!J35)</f>
        <v>20.260773882595068</v>
      </c>
    </row>
    <row r="36" spans="1:8">
      <c r="A36" t="s">
        <v>68</v>
      </c>
      <c r="B36" s="1" t="s">
        <v>69</v>
      </c>
      <c r="C36" s="6">
        <f>SUM('Ana Gruplar Katkı MoM'!D36:P36)</f>
        <v>2.251734949622584</v>
      </c>
      <c r="D36" s="6">
        <f>SUM('Ana Gruplar Katkı MoM'!I36,'Ana Gruplar Katkı MoM'!M36,'Ana Gruplar Katkı MoM'!N36,'Ana Gruplar Katkı MoM'!O36)</f>
        <v>0.17131465262993162</v>
      </c>
      <c r="E36" s="6">
        <f>SUM('Ana Gruplar Katkı MoM'!D36,'Ana Gruplar Katkı MoM'!F36,0.35*'Ana Gruplar Katkı MoM'!G36+0.5*'Ana Gruplar Katkı MoM'!J36)</f>
        <v>1.4019603789265149</v>
      </c>
      <c r="F36" s="6">
        <f>SUM('Ana Gruplar Katkı YoY'!I36,'Ana Gruplar Katkı YoY'!M36,'Ana Gruplar Katkı YoY'!N36,'Ana Gruplar Katkı YoY'!O36)</f>
        <v>8.6177501209826932</v>
      </c>
      <c r="G36" s="6">
        <f>SUM('Ana Gruplar Katkı YoY'!I36,'Ana Gruplar Katkı YoY'!M36,'Ana Gruplar Katkı YoY'!N36,'Ana Gruplar Katkı YoY'!O36)</f>
        <v>8.6177501209826932</v>
      </c>
      <c r="H36" s="6">
        <f>SUM('Ana Gruplar Katkı YoY'!D36,'Ana Gruplar Katkı YoY'!F36,0.35*'Ana Gruplar Katkı YoY'!G36,0.5*'Ana Gruplar Katkı YoY'!J36)</f>
        <v>20.354770143880721</v>
      </c>
    </row>
    <row r="37" spans="1:8">
      <c r="A37" t="s">
        <v>70</v>
      </c>
      <c r="B37" s="1" t="s">
        <v>71</v>
      </c>
      <c r="C37" s="6">
        <f>SUM('Ana Gruplar Katkı MoM'!D37:P37)</f>
        <v>0.98952798207818415</v>
      </c>
      <c r="D37" s="6">
        <f>SUM('Ana Gruplar Katkı MoM'!I37,'Ana Gruplar Katkı MoM'!M37,'Ana Gruplar Katkı MoM'!N37,'Ana Gruplar Katkı MoM'!O37)</f>
        <v>0.15256411798222325</v>
      </c>
      <c r="E37" s="6">
        <f>SUM('Ana Gruplar Katkı MoM'!D37,'Ana Gruplar Katkı MoM'!F37,0.35*'Ana Gruplar Katkı MoM'!G37+0.5*'Ana Gruplar Katkı MoM'!J37)</f>
        <v>0.32460600847882898</v>
      </c>
      <c r="F37" s="6">
        <f>SUM('Ana Gruplar Katkı YoY'!I37,'Ana Gruplar Katkı YoY'!M37,'Ana Gruplar Katkı YoY'!N37,'Ana Gruplar Katkı YoY'!O37)</f>
        <v>8.2329248085259596</v>
      </c>
      <c r="G37" s="6">
        <f>SUM('Ana Gruplar Katkı YoY'!I37,'Ana Gruplar Katkı YoY'!M37,'Ana Gruplar Katkı YoY'!N37,'Ana Gruplar Katkı YoY'!O37)</f>
        <v>8.2329248085259596</v>
      </c>
      <c r="H37" s="6">
        <f>SUM('Ana Gruplar Katkı YoY'!D37,'Ana Gruplar Katkı YoY'!F37,0.35*'Ana Gruplar Katkı YoY'!G37,0.5*'Ana Gruplar Katkı YoY'!J37)</f>
        <v>18.868291958611685</v>
      </c>
    </row>
    <row r="38" spans="1:8">
      <c r="A38" t="s">
        <v>72</v>
      </c>
      <c r="B38" s="1" t="s">
        <v>73</v>
      </c>
      <c r="C38" s="6">
        <f>SUM('Ana Gruplar Katkı MoM'!D38:P38)</f>
        <v>5.0325011344724109</v>
      </c>
      <c r="D38" s="6">
        <f>SUM('Ana Gruplar Katkı MoM'!I38,'Ana Gruplar Katkı MoM'!M38,'Ana Gruplar Katkı MoM'!N38,'Ana Gruplar Katkı MoM'!O38)</f>
        <v>1.702242008550545</v>
      </c>
      <c r="E38" s="6">
        <f>SUM('Ana Gruplar Katkı MoM'!D38,'Ana Gruplar Katkı MoM'!F38,0.35*'Ana Gruplar Katkı MoM'!G38+0.5*'Ana Gruplar Katkı MoM'!J38)</f>
        <v>1.3456169286200277</v>
      </c>
      <c r="F38" s="6">
        <f>SUM('Ana Gruplar Katkı YoY'!I38,'Ana Gruplar Katkı YoY'!M38,'Ana Gruplar Katkı YoY'!N38,'Ana Gruplar Katkı YoY'!O38)</f>
        <v>8.7942260896067079</v>
      </c>
      <c r="G38" s="6">
        <f>SUM('Ana Gruplar Katkı YoY'!I38,'Ana Gruplar Katkı YoY'!M38,'Ana Gruplar Katkı YoY'!N38,'Ana Gruplar Katkı YoY'!O38)</f>
        <v>8.7942260896067079</v>
      </c>
      <c r="H38" s="6">
        <f>SUM('Ana Gruplar Katkı YoY'!D38,'Ana Gruplar Katkı YoY'!F38,0.35*'Ana Gruplar Katkı YoY'!G38,0.5*'Ana Gruplar Katkı YoY'!J38)</f>
        <v>17.891875273351296</v>
      </c>
    </row>
    <row r="39" spans="1:8">
      <c r="A39" t="s">
        <v>74</v>
      </c>
      <c r="B39" s="1" t="s">
        <v>75</v>
      </c>
      <c r="C39" s="6">
        <f>SUM('Ana Gruplar Katkı MoM'!D39:P39)</f>
        <v>2.2568490877031224</v>
      </c>
      <c r="D39" s="6">
        <f>SUM('Ana Gruplar Katkı MoM'!I39,'Ana Gruplar Katkı MoM'!M39,'Ana Gruplar Katkı MoM'!N39,'Ana Gruplar Katkı MoM'!O39)</f>
        <v>0.31818053506167882</v>
      </c>
      <c r="E39" s="6">
        <f>SUM('Ana Gruplar Katkı MoM'!D39,'Ana Gruplar Katkı MoM'!F39,0.35*'Ana Gruplar Katkı MoM'!G39+0.5*'Ana Gruplar Katkı MoM'!J39)</f>
        <v>0.90689948411692733</v>
      </c>
      <c r="F39" s="6">
        <f>SUM('Ana Gruplar Katkı YoY'!I39,'Ana Gruplar Katkı YoY'!M39,'Ana Gruplar Katkı YoY'!N39,'Ana Gruplar Katkı YoY'!O39)</f>
        <v>7.9086391710893524</v>
      </c>
      <c r="G39" s="6">
        <f>SUM('Ana Gruplar Katkı YoY'!I39,'Ana Gruplar Katkı YoY'!M39,'Ana Gruplar Katkı YoY'!N39,'Ana Gruplar Katkı YoY'!O39)</f>
        <v>7.9086391710893524</v>
      </c>
      <c r="H39" s="6">
        <f>SUM('Ana Gruplar Katkı YoY'!D39,'Ana Gruplar Katkı YoY'!F39,0.35*'Ana Gruplar Katkı YoY'!G39,0.5*'Ana Gruplar Katkı YoY'!J39)</f>
        <v>15.871585767637406</v>
      </c>
    </row>
    <row r="40" spans="1:8">
      <c r="A40" t="s">
        <v>76</v>
      </c>
      <c r="B40" s="2">
        <v>45717</v>
      </c>
      <c r="C40" s="6">
        <f>SUM('Ana Gruplar Katkı MoM'!D40:P40)</f>
        <v>2.4239568013844366</v>
      </c>
      <c r="D40" s="6">
        <f>SUM('Ana Gruplar Katkı MoM'!I40,'Ana Gruplar Katkı MoM'!M40,'Ana Gruplar Katkı MoM'!N40,'Ana Gruplar Katkı MoM'!O40)</f>
        <v>0.31374918864307411</v>
      </c>
      <c r="E40" s="6">
        <f>SUM('Ana Gruplar Katkı MoM'!D40,'Ana Gruplar Katkı MoM'!F40,0.35*'Ana Gruplar Katkı MoM'!G40+0.5*'Ana Gruplar Katkı MoM'!J40)</f>
        <v>1.1870277022136</v>
      </c>
      <c r="F40" s="6">
        <f>SUM('Ana Gruplar Katkı YoY'!I40,'Ana Gruplar Katkı YoY'!M40,'Ana Gruplar Katkı YoY'!N40,'Ana Gruplar Katkı YoY'!O40)</f>
        <v>7.30502165209999</v>
      </c>
      <c r="G40" s="6">
        <f>SUM('Ana Gruplar Katkı YoY'!I40,'Ana Gruplar Katkı YoY'!M40,'Ana Gruplar Katkı YoY'!N40,'Ana Gruplar Katkı YoY'!O40)</f>
        <v>7.30502165209999</v>
      </c>
      <c r="H40" s="6">
        <f>SUM('Ana Gruplar Katkı YoY'!D40,'Ana Gruplar Katkı YoY'!F40,0.35*'Ana Gruplar Katkı YoY'!G40,0.5*'Ana Gruplar Katkı YoY'!J40)</f>
        <v>15.687205485129617</v>
      </c>
    </row>
    <row r="41" spans="1:8">
      <c r="A41" t="s">
        <v>77</v>
      </c>
      <c r="B41" s="1" t="s">
        <v>78</v>
      </c>
      <c r="C41" s="6">
        <f>SUM('Ana Gruplar Katkı MoM'!D41:P41)</f>
        <v>3.0478132044250668</v>
      </c>
      <c r="D41" s="6">
        <f>SUM('Ana Gruplar Katkı MoM'!I41,'Ana Gruplar Katkı MoM'!M41,'Ana Gruplar Katkı MoM'!N41,'Ana Gruplar Katkı MoM'!O41)</f>
        <v>0.40105830439954043</v>
      </c>
      <c r="E41" s="6">
        <f>SUM('Ana Gruplar Katkı MoM'!D41,'Ana Gruplar Katkı MoM'!F41,0.35*'Ana Gruplar Katkı MoM'!G41+0.5*'Ana Gruplar Katkı MoM'!J41)</f>
        <v>1.5059196839733797</v>
      </c>
      <c r="F41" s="6">
        <f>SUM('Ana Gruplar Katkı YoY'!I41,'Ana Gruplar Katkı YoY'!M41,'Ana Gruplar Katkı YoY'!N41,'Ana Gruplar Katkı YoY'!O41)</f>
        <v>7.1439684996964443</v>
      </c>
      <c r="G41" s="6">
        <f>SUM('Ana Gruplar Katkı YoY'!I41,'Ana Gruplar Katkı YoY'!M41,'Ana Gruplar Katkı YoY'!N41,'Ana Gruplar Katkı YoY'!O41)</f>
        <v>7.1439684996964443</v>
      </c>
      <c r="H41" s="6">
        <f>SUM('Ana Gruplar Katkı YoY'!D41,'Ana Gruplar Katkı YoY'!F41,0.35*'Ana Gruplar Katkı YoY'!G41,0.5*'Ana Gruplar Katkı YoY'!J41)</f>
        <v>15.960484012734989</v>
      </c>
    </row>
    <row r="42" spans="1:8">
      <c r="A42" t="s">
        <v>79</v>
      </c>
      <c r="B42" s="2">
        <v>45778</v>
      </c>
      <c r="C42" s="6">
        <f>SUM('Ana Gruplar Katkı MoM'!D42:P42)</f>
        <v>1.5869013006843982</v>
      </c>
      <c r="D42" s="6">
        <f>SUM('Ana Gruplar Katkı MoM'!I42,'Ana Gruplar Katkı MoM'!M42,'Ana Gruplar Katkı MoM'!N42,'Ana Gruplar Katkı MoM'!O42)</f>
        <v>0.20402973758224707</v>
      </c>
      <c r="E42" s="6">
        <f>SUM('Ana Gruplar Katkı MoM'!D42,'Ana Gruplar Katkı MoM'!F42,0.35*'Ana Gruplar Katkı MoM'!G42+0.5*'Ana Gruplar Katkı MoM'!J42)</f>
        <v>0.68499157059345039</v>
      </c>
      <c r="F42" s="6">
        <f>SUM('Ana Gruplar Katkı YoY'!I42,'Ana Gruplar Katkı YoY'!M42,'Ana Gruplar Katkı YoY'!N42,'Ana Gruplar Katkı YoY'!O42)</f>
        <v>6.4752419801654195</v>
      </c>
      <c r="G42" s="6">
        <f>SUM('Ana Gruplar Katkı YoY'!I42,'Ana Gruplar Katkı YoY'!M42,'Ana Gruplar Katkı YoY'!N42,'Ana Gruplar Katkı YoY'!O42)</f>
        <v>6.4752419801654195</v>
      </c>
      <c r="H42" s="6">
        <f>SUM('Ana Gruplar Katkı YoY'!D42,'Ana Gruplar Katkı YoY'!F42,0.35*'Ana Gruplar Katkı YoY'!G42,0.5*'Ana Gruplar Katkı YoY'!J42)</f>
        <v>14.743599797695078</v>
      </c>
    </row>
    <row r="43" spans="1:8">
      <c r="A43" t="s">
        <v>80</v>
      </c>
      <c r="B43" s="1" t="s">
        <v>81</v>
      </c>
      <c r="C43" s="6">
        <f>SUM('Ana Gruplar Katkı MoM'!D43:P43)</f>
        <v>1.3326403396583242</v>
      </c>
      <c r="D43" s="6">
        <f>SUM('Ana Gruplar Katkı MoM'!I43,'Ana Gruplar Katkı MoM'!M43,'Ana Gruplar Katkı MoM'!N43,'Ana Gruplar Katkı MoM'!O43)</f>
        <v>0.30782619993055421</v>
      </c>
      <c r="E43" s="6">
        <f>SUM('Ana Gruplar Katkı MoM'!D43,'Ana Gruplar Katkı MoM'!F43,0.35*'Ana Gruplar Katkı MoM'!G43+0.5*'Ana Gruplar Katkı MoM'!J43)</f>
        <v>0.23524428910430584</v>
      </c>
      <c r="F43" s="6">
        <f>SUM('Ana Gruplar Katkı YoY'!I43,'Ana Gruplar Katkı YoY'!M43,'Ana Gruplar Katkı YoY'!N43,'Ana Gruplar Katkı YoY'!O43)</f>
        <v>6.3575826679811644</v>
      </c>
      <c r="G43" s="6">
        <f>SUM('Ana Gruplar Katkı YoY'!I43,'Ana Gruplar Katkı YoY'!M43,'Ana Gruplar Katkı YoY'!N43,'Ana Gruplar Katkı YoY'!O43)</f>
        <v>6.3575826679811644</v>
      </c>
      <c r="H43" s="6">
        <f>SUM('Ana Gruplar Katkı YoY'!D43,'Ana Gruplar Katkı YoY'!F43,0.35*'Ana Gruplar Katkı YoY'!G43,0.5*'Ana Gruplar Katkı YoY'!J43)</f>
        <v>14.241243023245806</v>
      </c>
    </row>
    <row r="44" spans="1:8">
      <c r="A44" t="s">
        <v>82</v>
      </c>
      <c r="B44" s="1" t="s">
        <v>83</v>
      </c>
      <c r="C44" s="6">
        <f>SUM('Ana Gruplar Katkı MoM'!D44:P44)</f>
        <v>1.9208100832849153</v>
      </c>
      <c r="D44" s="6">
        <f>SUM('Ana Gruplar Katkı MoM'!I44,'Ana Gruplar Katkı MoM'!M44,'Ana Gruplar Katkı MoM'!N44,'Ana Gruplar Katkı MoM'!O44)</f>
        <v>0.37185755535492471</v>
      </c>
      <c r="E44" s="6">
        <f>SUM('Ana Gruplar Katkı MoM'!D44,'Ana Gruplar Katkı MoM'!F44,0.35*'Ana Gruplar Katkı MoM'!G44+0.5*'Ana Gruplar Katkı MoM'!J44)</f>
        <v>0.13073395673538252</v>
      </c>
      <c r="F44" s="6">
        <f>SUM('Ana Gruplar Katkı YoY'!I44,'Ana Gruplar Katkı YoY'!M44,'Ana Gruplar Katkı YoY'!N44,'Ana Gruplar Katkı YoY'!O44)</f>
        <v>6.2273040145265472</v>
      </c>
      <c r="G44" s="6">
        <f>SUM('Ana Gruplar Katkı YoY'!I44,'Ana Gruplar Katkı YoY'!M44,'Ana Gruplar Katkı YoY'!N44,'Ana Gruplar Katkı YoY'!O44)</f>
        <v>6.2273040145265472</v>
      </c>
      <c r="H44" s="6">
        <f>SUM('Ana Gruplar Katkı YoY'!D44,'Ana Gruplar Katkı YoY'!F44,0.35*'Ana Gruplar Katkı YoY'!G44,0.5*'Ana Gruplar Katkı YoY'!J44)</f>
        <v>13.130525243761683</v>
      </c>
    </row>
    <row r="45" spans="1:8">
      <c r="A45" t="s">
        <v>84</v>
      </c>
      <c r="B45" s="1" t="s">
        <v>85</v>
      </c>
      <c r="C45" s="6">
        <f>SUM('Ana Gruplar Katkı MoM'!D45:P45)</f>
        <v>1.9951222648428508</v>
      </c>
      <c r="D45" s="6">
        <f>SUM('Ana Gruplar Katkı MoM'!I45,'Ana Gruplar Katkı MoM'!M45,'Ana Gruplar Katkı MoM'!N45,'Ana Gruplar Katkı MoM'!O45)</f>
        <v>0.24627814880321075</v>
      </c>
      <c r="E45" s="6">
        <f>SUM('Ana Gruplar Katkı MoM'!D45,'Ana Gruplar Katkı MoM'!F45,0.35*'Ana Gruplar Katkı MoM'!G45+0.5*'Ana Gruplar Katkı MoM'!J45)</f>
        <v>0.96333755678829291</v>
      </c>
      <c r="F45" s="6">
        <f>SUM('Ana Gruplar Katkı YoY'!I45,'Ana Gruplar Katkı YoY'!M45,'Ana Gruplar Katkı YoY'!N45,'Ana Gruplar Katkı YoY'!O45)</f>
        <v>5.8267797942702044</v>
      </c>
      <c r="G45" s="6">
        <f>SUM('Ana Gruplar Katkı YoY'!I45,'Ana Gruplar Katkı YoY'!M45,'Ana Gruplar Katkı YoY'!N45,'Ana Gruplar Katkı YoY'!O45)</f>
        <v>5.8267797942702044</v>
      </c>
      <c r="H45" s="6">
        <f>SUM('Ana Gruplar Katkı YoY'!D45,'Ana Gruplar Katkı YoY'!F45,0.35*'Ana Gruplar Katkı YoY'!G45,0.5*'Ana Gruplar Katkı YoY'!J45)</f>
        <v>13.779161009299141</v>
      </c>
    </row>
    <row r="46" spans="1:8">
      <c r="A46" t="s">
        <v>86</v>
      </c>
      <c r="B46" s="1" t="s">
        <v>87</v>
      </c>
      <c r="C46" s="6">
        <f>SUM('Ana Gruplar Katkı MoM'!D46:P46)</f>
        <v>3.2206426961759416</v>
      </c>
      <c r="D46" s="6">
        <f>SUM('Ana Gruplar Katkı MoM'!I46,'Ana Gruplar Katkı MoM'!M46,'Ana Gruplar Katkı MoM'!N46,'Ana Gruplar Katkı MoM'!O46)</f>
        <v>0.65059106585906368</v>
      </c>
      <c r="E46" s="6">
        <f>SUM('Ana Gruplar Katkı MoM'!D46,'Ana Gruplar Katkı MoM'!F46,0.35*'Ana Gruplar Katkı MoM'!G46+0.5*'Ana Gruplar Katkı MoM'!J46)</f>
        <v>1.7862879934570359</v>
      </c>
      <c r="F46" s="6">
        <f>SUM('Ana Gruplar Katkı YoY'!I46,'Ana Gruplar Katkı YoY'!M46,'Ana Gruplar Katkı YoY'!N46,'Ana Gruplar Katkı YoY'!O46)</f>
        <v>5.8697285375378234</v>
      </c>
      <c r="G46" s="6">
        <f>SUM('Ana Gruplar Katkı YoY'!I46,'Ana Gruplar Katkı YoY'!M46,'Ana Gruplar Katkı YoY'!N46,'Ana Gruplar Katkı YoY'!O46)</f>
        <v>5.8697285375378234</v>
      </c>
      <c r="H46" s="6">
        <f>SUM('Ana Gruplar Katkı YoY'!D46,'Ana Gruplar Katkı YoY'!F46,0.35*'Ana Gruplar Katkı YoY'!G46,0.5*'Ana Gruplar Katkı YoY'!J46)</f>
        <v>14.42631785152469</v>
      </c>
    </row>
    <row r="47" spans="1:8">
      <c r="A47" t="s">
        <v>88</v>
      </c>
      <c r="B47" s="1" t="s">
        <v>89</v>
      </c>
      <c r="C47" s="6">
        <f>SUM('Ana Gruplar Katkı MoM'!D47:P47)</f>
        <v>2.7239302007314676</v>
      </c>
      <c r="D47" s="6">
        <f>SUM('Ana Gruplar Katkı MoM'!I47,'Ana Gruplar Katkı MoM'!M47,'Ana Gruplar Katkı MoM'!N47,'Ana Gruplar Katkı MoM'!O47)</f>
        <v>0.1351080972947569</v>
      </c>
      <c r="E47" s="6">
        <f>SUM('Ana Gruplar Katkı MoM'!D47,'Ana Gruplar Katkı MoM'!F47,0.35*'Ana Gruplar Katkı MoM'!G47+0.5*'Ana Gruplar Katkı MoM'!J47)</f>
        <v>1.9645403768123375</v>
      </c>
      <c r="F47" s="6">
        <f>SUM('Ana Gruplar Katkı YoY'!I47,'Ana Gruplar Katkı YoY'!M47,'Ana Gruplar Katkı YoY'!N47,'Ana Gruplar Katkı YoY'!O47)</f>
        <v>5.7140050804410993</v>
      </c>
      <c r="G47" s="6">
        <f>SUM('Ana Gruplar Katkı YoY'!I47,'Ana Gruplar Katkı YoY'!M47,'Ana Gruplar Katkı YoY'!N47,'Ana Gruplar Katkı YoY'!O47)</f>
        <v>5.7140050804410993</v>
      </c>
      <c r="H47" s="6">
        <f>SUM('Ana Gruplar Katkı YoY'!D47,'Ana Gruplar Katkı YoY'!F47,0.35*'Ana Gruplar Katkı YoY'!G47,0.5*'Ana Gruplar Katkı YoY'!J47)</f>
        <v>14.131417644880747</v>
      </c>
    </row>
    <row r="48" spans="1:8">
      <c r="A48" t="s">
        <v>90</v>
      </c>
      <c r="B48" s="1" t="s">
        <v>91</v>
      </c>
      <c r="C48" s="6">
        <f>SUM('Ana Gruplar Katkı MoM'!D48:P48)</f>
        <v>0.84947375583297846</v>
      </c>
      <c r="D48" s="6">
        <f>SUM('Ana Gruplar Katkı MoM'!I48,'Ana Gruplar Katkı MoM'!M48,'Ana Gruplar Katkı MoM'!N48,'Ana Gruplar Katkı MoM'!O48)</f>
        <v>0.10986265358852021</v>
      </c>
      <c r="E48" s="6">
        <f>SUM('Ana Gruplar Katkı MoM'!D48,'Ana Gruplar Katkı MoM'!F48,0.35*'Ana Gruplar Katkı MoM'!G48+0.5*'Ana Gruplar Katkı MoM'!J48)</f>
        <v>0.10523519069594581</v>
      </c>
      <c r="F48" s="6">
        <f>SUM('Ana Gruplar Katkı YoY'!I48,'Ana Gruplar Katkı YoY'!M48,'Ana Gruplar Katkı YoY'!N48,'Ana Gruplar Katkı YoY'!O48)</f>
        <v>5.6215076578018444</v>
      </c>
      <c r="G48" s="6">
        <f>SUM('Ana Gruplar Katkı YoY'!I48,'Ana Gruplar Katkı YoY'!M48,'Ana Gruplar Katkı YoY'!N48,'Ana Gruplar Katkı YoY'!O48)</f>
        <v>5.6215076578018444</v>
      </c>
      <c r="H48" s="6">
        <f>SUM('Ana Gruplar Katkı YoY'!D48,'Ana Gruplar Katkı YoY'!F48,0.35*'Ana Gruplar Katkı YoY'!G48,0.5*'Ana Gruplar Katkı YoY'!J48)</f>
        <v>12.439855883695683</v>
      </c>
    </row>
    <row r="49" spans="1:8">
      <c r="A49" t="s">
        <v>92</v>
      </c>
      <c r="B49" s="1" t="s">
        <v>93</v>
      </c>
      <c r="C49" s="6">
        <f>SUM('Ana Gruplar Katkı MoM'!D49:P49)</f>
        <v>0.85990290951504644</v>
      </c>
      <c r="D49" s="6">
        <f>SUM('Ana Gruplar Katkı MoM'!I49,'Ana Gruplar Katkı MoM'!M49,'Ana Gruplar Katkı MoM'!N49,'Ana Gruplar Katkı MoM'!O49)</f>
        <v>0.20435221780199875</v>
      </c>
      <c r="E49" s="6">
        <f>SUM('Ana Gruplar Katkı MoM'!D49,'Ana Gruplar Katkı MoM'!F49,0.35*'Ana Gruplar Katkı MoM'!G49+0.5*'Ana Gruplar Katkı MoM'!J49)</f>
        <v>0.28036972140366123</v>
      </c>
      <c r="F49" s="6">
        <f>SUM('Ana Gruplar Katkı YoY'!I49,'Ana Gruplar Katkı YoY'!M49,'Ana Gruplar Katkı YoY'!N49,'Ana Gruplar Katkı YoY'!O49)</f>
        <v>5.680290423624335</v>
      </c>
      <c r="G49" s="6">
        <f>SUM('Ana Gruplar Katkı YoY'!I49,'Ana Gruplar Katkı YoY'!M49,'Ana Gruplar Katkı YoY'!N49,'Ana Gruplar Katkı YoY'!O49)</f>
        <v>5.680290423624335</v>
      </c>
      <c r="H49" s="6">
        <f>SUM('Ana Gruplar Katkı YoY'!D49,'Ana Gruplar Katkı YoY'!F49,0.35*'Ana Gruplar Katkı YoY'!G49,0.5*'Ana Gruplar Katkı YoY'!J49)</f>
        <v>12.393870948787015</v>
      </c>
    </row>
    <row r="50" spans="1:8">
      <c r="A50" t="s">
        <v>94</v>
      </c>
      <c r="B50" s="1" t="s">
        <v>95</v>
      </c>
      <c r="C50" s="6">
        <f>SUM('Ana Gruplar Katkı MoM'!D50:P50)</f>
        <v>4.838169944084961</v>
      </c>
      <c r="D50" s="6">
        <f>SUM('Ana Gruplar Katkı MoM'!I50,'Ana Gruplar Katkı MoM'!M50,'Ana Gruplar Katkı MoM'!N50,'Ana Gruplar Katkı MoM'!O50)</f>
        <v>1.3172159207379388</v>
      </c>
      <c r="E50" s="6">
        <f>SUM('Ana Gruplar Katkı MoM'!D50,'Ana Gruplar Katkı MoM'!F50,0.35*'Ana Gruplar Katkı MoM'!G50+0.5*'Ana Gruplar Katkı MoM'!J50)</f>
        <v>1.8588221268426339</v>
      </c>
      <c r="F50" s="6">
        <f>SUM('Ana Gruplar Katkı YoY'!I50,'Ana Gruplar Katkı YoY'!M50,'Ana Gruplar Katkı YoY'!N50,'Ana Gruplar Katkı YoY'!O50)</f>
        <v>5.8687619279485252</v>
      </c>
      <c r="G50" s="6">
        <f>SUM('Ana Gruplar Katkı YoY'!I50,'Ana Gruplar Katkı YoY'!M50,'Ana Gruplar Katkı YoY'!N50,'Ana Gruplar Katkı YoY'!O50)</f>
        <v>5.8687619279485252</v>
      </c>
      <c r="H50" s="6">
        <f>SUM('Ana Gruplar Katkı YoY'!D50,'Ana Gruplar Katkı YoY'!F50,0.35*'Ana Gruplar Katkı YoY'!G50,0.5*'Ana Gruplar Katkı YoY'!J50)</f>
        <v>12.557592914422941</v>
      </c>
    </row>
    <row r="51" spans="1:8">
      <c r="A51" t="s">
        <v>96</v>
      </c>
      <c r="B51" s="1" t="s">
        <v>97</v>
      </c>
      <c r="C51" s="6">
        <f>SUM('Ana Gruplar Katkı MoM'!D51:P51)</f>
        <v>2.8873219370419498</v>
      </c>
      <c r="D51" s="6">
        <f>SUM('Ana Gruplar Katkı MoM'!I51,'Ana Gruplar Katkı MoM'!M51,'Ana Gruplar Katkı MoM'!N51,'Ana Gruplar Katkı MoM'!O51)</f>
        <v>0.52545614307334731</v>
      </c>
      <c r="E51" s="6">
        <f>SUM('Ana Gruplar Katkı MoM'!D51,'Ana Gruplar Katkı MoM'!F51,0.35*'Ana Gruplar Katkı MoM'!G51+0.5*'Ana Gruplar Katkı MoM'!J51)</f>
        <v>1.5752110137233617</v>
      </c>
      <c r="F51" s="6">
        <f>SUM('Ana Gruplar Katkı YoY'!I51,'Ana Gruplar Katkı YoY'!M51,'Ana Gruplar Katkı YoY'!N51,'Ana Gruplar Katkı YoY'!O51)</f>
        <v>5.9149573647681475</v>
      </c>
      <c r="G51" s="6">
        <f>SUM('Ana Gruplar Katkı YoY'!I51,'Ana Gruplar Katkı YoY'!M51,'Ana Gruplar Katkı YoY'!N51,'Ana Gruplar Katkı YoY'!O51)</f>
        <v>5.9149573647681475</v>
      </c>
      <c r="H51" s="6">
        <f>SUM('Ana Gruplar Katkı YoY'!D51,'Ana Gruplar Katkı YoY'!F51,0.35*'Ana Gruplar Katkı YoY'!G51,0.5*'Ana Gruplar Katkı YoY'!J51)</f>
        <v>13.531669512227818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Manşet</vt:lpstr>
      <vt:lpstr>Çekirdek-MA</vt:lpstr>
      <vt:lpstr>Ana Gruplar Sepet Ağırlığı</vt:lpstr>
      <vt:lpstr>Ana Gruplar Endeks</vt:lpstr>
      <vt:lpstr>Ana Gruplar MoM</vt:lpstr>
      <vt:lpstr>Ana Gruplar YoY</vt:lpstr>
      <vt:lpstr>Ana Gruplar Katkı MoM</vt:lpstr>
      <vt:lpstr>Ana Gruplar Katkı YoY</vt:lpstr>
      <vt:lpstr>Proxy Katkı Puan</vt:lpstr>
      <vt:lpstr>Dış Değişken</vt:lpstr>
      <vt:lpstr>Momentum_3M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 Kırtaş</dc:creator>
  <cp:lastModifiedBy>Eren Kırtaş</cp:lastModifiedBy>
  <dcterms:created xsi:type="dcterms:W3CDTF">2026-03-04T13:48:29Z</dcterms:created>
  <dcterms:modified xsi:type="dcterms:W3CDTF">2026-03-09T10:27:38Z</dcterms:modified>
</cp:coreProperties>
</file>